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rmas\16192 katte ehitus\"/>
    </mc:Choice>
  </mc:AlternateContent>
  <xr:revisionPtr revIDLastSave="0" documentId="13_ncr:1_{EBB5F1CB-0D6D-421C-AAF9-7FB896B982CD}" xr6:coauthVersionLast="47" xr6:coauthVersionMax="47" xr10:uidLastSave="{00000000-0000-0000-0000-000000000000}"/>
  <bookViews>
    <workbookView xWindow="29355" yWindow="465" windowWidth="20970" windowHeight="20295" tabRatio="875" xr2:uid="{00000000-000D-0000-FFFF-FFFF00000000}"/>
  </bookViews>
  <sheets>
    <sheet name="Puud ja võsa" sheetId="19" r:id="rId1"/>
    <sheet name="Kraavide puhastamine" sheetId="24" r:id="rId2"/>
    <sheet name="Kraavid" sheetId="18" r:id="rId3"/>
    <sheet name="Sobimatu pinnase eemaldamine" sheetId="25" r:id="rId4"/>
    <sheet name="Kate" sheetId="17" r:id="rId5"/>
    <sheet name="Mahasõidud" sheetId="7" r:id="rId6"/>
    <sheet name="Truubid, tähispostid" sheetId="2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9" i="7" l="1"/>
  <c r="G29" i="7"/>
  <c r="F29" i="7"/>
  <c r="E29" i="7"/>
  <c r="D29" i="7"/>
  <c r="C13" i="24" l="1"/>
  <c r="C12" i="24"/>
  <c r="C11" i="24"/>
  <c r="L20" i="20"/>
  <c r="K20" i="20"/>
  <c r="J20" i="20"/>
  <c r="I20" i="20"/>
  <c r="A19" i="17" l="1"/>
  <c r="C19" i="17" s="1"/>
  <c r="F19" i="17" s="1"/>
  <c r="A20" i="17"/>
  <c r="C20" i="17" s="1"/>
  <c r="F20" i="17" s="1"/>
  <c r="A18" i="17"/>
  <c r="C18" i="17" s="1"/>
  <c r="F18" i="17" s="1"/>
  <c r="C17" i="17"/>
  <c r="C21" i="17" l="1"/>
  <c r="F17" i="17"/>
  <c r="F21" i="17" s="1"/>
  <c r="G17" i="17"/>
  <c r="G20" i="17"/>
  <c r="G19" i="17"/>
  <c r="G18" i="17"/>
  <c r="G21" i="17" l="1"/>
  <c r="G20" i="20"/>
  <c r="C10" i="25"/>
  <c r="E10" i="25" s="1"/>
  <c r="C11" i="25" l="1"/>
  <c r="E11" i="25"/>
  <c r="H20" i="20"/>
  <c r="C10" i="24" l="1"/>
  <c r="C14" i="24" s="1"/>
  <c r="H9" i="18" l="1"/>
  <c r="J9" i="18" s="1"/>
  <c r="F14" i="24"/>
  <c r="H10" i="25" l="1"/>
  <c r="J10" i="25" s="1"/>
  <c r="J11" i="25" s="1"/>
  <c r="F12" i="25" s="1"/>
  <c r="H11" i="25" l="1"/>
  <c r="D10" i="17" l="1"/>
  <c r="E10" i="18" l="1"/>
  <c r="C10" i="18"/>
  <c r="J10" i="18" l="1"/>
  <c r="F11" i="18" s="1"/>
  <c r="H10" i="18"/>
  <c r="D15" i="24" l="1"/>
</calcChain>
</file>

<file path=xl/sharedStrings.xml><?xml version="1.0" encoding="utf-8"?>
<sst xmlns="http://schemas.openxmlformats.org/spreadsheetml/2006/main" count="279" uniqueCount="107">
  <si>
    <t>Asukoht</t>
  </si>
  <si>
    <t>algus</t>
  </si>
  <si>
    <t>lõpp</t>
  </si>
  <si>
    <t>Jrk.          nr</t>
  </si>
  <si>
    <t>Maht</t>
  </si>
  <si>
    <t>m</t>
  </si>
  <si>
    <t>Vasak pool</t>
  </si>
  <si>
    <t>Parem pool</t>
  </si>
  <si>
    <t>Märkused</t>
  </si>
  <si>
    <t>Mahasõidud</t>
  </si>
  <si>
    <t>Algus</t>
  </si>
  <si>
    <t>Lõpp</t>
  </si>
  <si>
    <t>Pikkus</t>
  </si>
  <si>
    <t>km</t>
  </si>
  <si>
    <t xml:space="preserve">m² </t>
  </si>
  <si>
    <t>m³</t>
  </si>
  <si>
    <t>Kokku:</t>
  </si>
  <si>
    <t>Teelõigu</t>
  </si>
  <si>
    <t>pikkus</t>
  </si>
  <si>
    <t>Jrk nr</t>
  </si>
  <si>
    <t>Olemasolev truup</t>
  </si>
  <si>
    <t>Tabel 1</t>
  </si>
  <si>
    <t>Tabel 2</t>
  </si>
  <si>
    <t>Tabel 3</t>
  </si>
  <si>
    <t>Tabel 4</t>
  </si>
  <si>
    <t>Jrk.nr</t>
  </si>
  <si>
    <t>tk</t>
  </si>
  <si>
    <t>Kraavid</t>
  </si>
  <si>
    <t>pikkus m</t>
  </si>
  <si>
    <t>materjal</t>
  </si>
  <si>
    <t>Asukoht, km</t>
  </si>
  <si>
    <t>KOKKU</t>
  </si>
  <si>
    <t>Tabel 5</t>
  </si>
  <si>
    <t>Ristlõige</t>
  </si>
  <si>
    <t>Kraavide puhastamine</t>
  </si>
  <si>
    <t xml:space="preserve">kiht tihendatult </t>
  </si>
  <si>
    <t>Kokku</t>
  </si>
  <si>
    <t>m³/jm</t>
  </si>
  <si>
    <t>plast</t>
  </si>
  <si>
    <t>x</t>
  </si>
  <si>
    <t>Raadamine, juurimine, puude võra piiramine ja tee-maa-ala puhastamine</t>
  </si>
  <si>
    <t>ava m</t>
  </si>
  <si>
    <t>Truupide puhastamine</t>
  </si>
  <si>
    <t>Tähispostide paigaldamine</t>
  </si>
  <si>
    <t>KOKKU art 30201</t>
  </si>
  <si>
    <t>KOKKU art 30107</t>
  </si>
  <si>
    <t>Asukoht
km</t>
  </si>
  <si>
    <t>Tee pool</t>
  </si>
  <si>
    <t>KOKKU art 30103</t>
  </si>
  <si>
    <t>Tabel 6</t>
  </si>
  <si>
    <t>Kraav (nõva) puhastada setetest ja kasvupinnasest</t>
  </si>
  <si>
    <t>Truubid, tähispostid</t>
  </si>
  <si>
    <t>Pool</t>
  </si>
  <si>
    <t xml:space="preserve">sõidutee </t>
  </si>
  <si>
    <t>Mahasõidutruubi asendamine, päiste rajamine</t>
  </si>
  <si>
    <t>Päiste rajamine</t>
  </si>
  <si>
    <t>Puhastada olemasolev truup ja truubi sisse- ja väljavool, truubi päised rajada uued,   paigaldada uued tähispostid.</t>
  </si>
  <si>
    <t>Uus truup</t>
  </si>
  <si>
    <t>Plastiktruup Di=400 mm</t>
  </si>
  <si>
    <t>Sobimatu pinnase eemaldamine</t>
  </si>
  <si>
    <t xml:space="preserve">Jrk nr </t>
  </si>
  <si>
    <t>.</t>
  </si>
  <si>
    <t>algus, km</t>
  </si>
  <si>
    <t>lõpp, km</t>
  </si>
  <si>
    <t>pikkus, m</t>
  </si>
  <si>
    <t>profileerimine ja tihendamine, m²</t>
  </si>
  <si>
    <t>rajatav kate</t>
  </si>
  <si>
    <t>profileerimine</t>
  </si>
  <si>
    <t>Riigitee nr 16192 Meelva-Matsalu km 2,675-4,449 tolmuvaba katte ehitamine kruusateele</t>
  </si>
  <si>
    <t xml:space="preserve">2x pindamine
fr 8/12 + fr 4/8 </t>
  </si>
  <si>
    <t>MSE 20 ja pindamine</t>
  </si>
  <si>
    <t>Olemasoleva kruuskatte profileerimine ja tihendamine</t>
  </si>
  <si>
    <t>Sidumata segust profiil/tasandus/alusekiht (s.h mahasõidud)</t>
  </si>
  <si>
    <t>t</t>
  </si>
  <si>
    <r>
      <t>m</t>
    </r>
    <r>
      <rPr>
        <vertAlign val="superscript"/>
        <sz val="10"/>
        <rFont val="Arial"/>
        <family val="2"/>
        <charset val="186"/>
      </rPr>
      <t>2</t>
    </r>
  </si>
  <si>
    <r>
      <t xml:space="preserve"> m</t>
    </r>
    <r>
      <rPr>
        <vertAlign val="superscript"/>
        <sz val="10"/>
        <rFont val="Arial"/>
        <family val="2"/>
        <charset val="186"/>
      </rPr>
      <t>2</t>
    </r>
  </si>
  <si>
    <t>Paremal</t>
  </si>
  <si>
    <t>Vasakul</t>
  </si>
  <si>
    <r>
      <t>m</t>
    </r>
    <r>
      <rPr>
        <vertAlign val="superscript"/>
        <sz val="10"/>
        <rFont val="Arial"/>
        <family val="2"/>
        <charset val="186"/>
      </rPr>
      <t>3</t>
    </r>
  </si>
  <si>
    <t>Ehituseks sobimatu pinnase kaevandamine koos äraveoga</t>
  </si>
  <si>
    <t>51001a</t>
  </si>
  <si>
    <t>51001b</t>
  </si>
  <si>
    <t>Plastiktruup Di=600 mm</t>
  </si>
  <si>
    <t>Plastiktruup Di=800 mm</t>
  </si>
  <si>
    <t>51001c</t>
  </si>
  <si>
    <t>betoon</t>
  </si>
  <si>
    <t>ms vasakul</t>
  </si>
  <si>
    <t>ms paremal</t>
  </si>
  <si>
    <t>andmed puuduvad</t>
  </si>
  <si>
    <t>Oleva teetruubi asendamine, koos päistega, paigaldada uued tähispostid</t>
  </si>
  <si>
    <t>Kate</t>
  </si>
  <si>
    <t>Raadamine, juurimine, puude võra piiramine ja tee-maa-ala puhastamine, vastavalt seletuskirjas toodud selgitustele.</t>
  </si>
  <si>
    <t>kokku viia olemasoleva kattega</t>
  </si>
  <si>
    <t>Tehnoloogiline kiht MSE20 materjalidest h=5cm
MSE20 segust kate h = 8 cm</t>
  </si>
  <si>
    <t>40504/43012</t>
  </si>
  <si>
    <t xml:space="preserve">Vajalikus mahus liigse teepeenra ja nõlva materjali ning kasvupinnase (sh kasvupinnas/murukamar) ning mittesobiliku pinnase eemaldamine teepeenardelt ja muldkeha servast, s.h kivid, kiviaia jäänused jms. </t>
  </si>
  <si>
    <t>44005a</t>
  </si>
  <si>
    <t>44005b</t>
  </si>
  <si>
    <r>
      <t>Sidumata segust alus/kate mahasõidud h</t>
    </r>
    <r>
      <rPr>
        <vertAlign val="subscript"/>
        <sz val="10"/>
        <rFont val="Arial"/>
        <family val="2"/>
        <charset val="186"/>
      </rPr>
      <t>keskm</t>
    </r>
    <r>
      <rPr>
        <sz val="10"/>
        <rFont val="Arial"/>
        <family val="2"/>
        <charset val="186"/>
      </rPr>
      <t>= 20 cm</t>
    </r>
  </si>
  <si>
    <t>aadress teeregistris vigane, õige 4,18</t>
  </si>
  <si>
    <t>2,5x E pindamine mahasõidud fr 12/16+8/12+4/8</t>
  </si>
  <si>
    <t>2x pindamine  fr 8/12+4/8</t>
  </si>
  <si>
    <t>uus kraav  liigvee juhtimiseks truupi</t>
  </si>
  <si>
    <t>Mahasõidutruubi rajamine, päiste rajamine</t>
  </si>
  <si>
    <t>Tabel 7</t>
  </si>
  <si>
    <t>Makseartikkel</t>
  </si>
  <si>
    <t>koos bussipeatuse laienduse ja ootealaga 2x5m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</si>
</sst>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4"/>
      <name val="Arial"/>
      <family val="2"/>
      <charset val="186"/>
    </font>
    <font>
      <sz val="10"/>
      <name val="Arial"/>
      <family val="2"/>
    </font>
    <font>
      <sz val="11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sz val="8"/>
      <color theme="0" tint="-0.14999847407452621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0" tint="-0.14999847407452621"/>
      <name val="Arial"/>
      <family val="2"/>
      <charset val="186"/>
    </font>
    <font>
      <sz val="10"/>
      <color theme="0" tint="-0.499984740745262"/>
      <name val="Arial"/>
      <family val="2"/>
      <charset val="186"/>
    </font>
    <font>
      <sz val="10"/>
      <name val="Helv"/>
      <charset val="186"/>
    </font>
    <font>
      <sz val="8"/>
      <name val="Arial"/>
      <family val="2"/>
      <charset val="186"/>
    </font>
    <font>
      <sz val="11"/>
      <color rgb="FFFF0000"/>
      <name val="Times New Roman"/>
      <family val="1"/>
      <charset val="186"/>
    </font>
    <font>
      <vertAlign val="superscript"/>
      <sz val="10"/>
      <name val="Arial"/>
      <family val="2"/>
      <charset val="186"/>
    </font>
    <font>
      <b/>
      <sz val="10"/>
      <color theme="1"/>
      <name val="Arial"/>
      <family val="2"/>
      <charset val="186"/>
    </font>
    <font>
      <vertAlign val="subscript"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12" fillId="0" borderId="0"/>
  </cellStyleXfs>
  <cellXfs count="236">
    <xf numFmtId="0" fontId="0" fillId="0" borderId="0" xfId="0"/>
    <xf numFmtId="0" fontId="1" fillId="0" borderId="0" xfId="3" applyFont="1" applyFill="1" applyBorder="1"/>
    <xf numFmtId="0" fontId="0" fillId="0" borderId="0" xfId="0" applyFill="1"/>
    <xf numFmtId="0" fontId="2" fillId="0" borderId="0" xfId="3" applyFont="1" applyFill="1"/>
    <xf numFmtId="0" fontId="1" fillId="0" borderId="0" xfId="3" applyFill="1" applyBorder="1"/>
    <xf numFmtId="0" fontId="1" fillId="0" borderId="0" xfId="3" applyFill="1"/>
    <xf numFmtId="0" fontId="4" fillId="0" borderId="0" xfId="3" applyFont="1" applyFill="1"/>
    <xf numFmtId="14" fontId="10" fillId="0" borderId="0" xfId="3" applyNumberFormat="1" applyFont="1" applyFill="1"/>
    <xf numFmtId="0" fontId="9" fillId="0" borderId="0" xfId="0" applyFont="1" applyFill="1"/>
    <xf numFmtId="0" fontId="4" fillId="0" borderId="0" xfId="3" applyFont="1" applyFill="1" applyBorder="1" applyAlignment="1">
      <alignment horizontal="center"/>
    </xf>
    <xf numFmtId="0" fontId="1" fillId="0" borderId="0" xfId="3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3" fillId="0" borderId="16" xfId="3" applyFont="1" applyFill="1" applyBorder="1" applyAlignment="1">
      <alignment horizontal="center" vertical="center" wrapText="1"/>
    </xf>
    <xf numFmtId="0" fontId="2" fillId="0" borderId="0" xfId="0" applyFont="1" applyFill="1"/>
    <xf numFmtId="14" fontId="8" fillId="0" borderId="0" xfId="3" applyNumberFormat="1" applyFont="1" applyFill="1"/>
    <xf numFmtId="0" fontId="2" fillId="0" borderId="0" xfId="3" applyFont="1" applyFill="1" applyBorder="1" applyAlignment="1">
      <alignment horizontal="right"/>
    </xf>
    <xf numFmtId="0" fontId="1" fillId="0" borderId="0" xfId="3" applyFont="1" applyFill="1" applyBorder="1" applyAlignment="1">
      <alignment horizontal="right"/>
    </xf>
    <xf numFmtId="0" fontId="11" fillId="0" borderId="0" xfId="4" applyFont="1" applyFill="1" applyAlignment="1">
      <alignment horizontal="center"/>
    </xf>
    <xf numFmtId="164" fontId="11" fillId="0" borderId="0" xfId="4" applyNumberFormat="1" applyFont="1" applyFill="1" applyAlignment="1">
      <alignment horizontal="center"/>
    </xf>
    <xf numFmtId="0" fontId="11" fillId="0" borderId="0" xfId="4" applyFont="1" applyFill="1"/>
    <xf numFmtId="164" fontId="2" fillId="0" borderId="0" xfId="4" applyNumberFormat="1" applyFont="1" applyFill="1" applyBorder="1" applyAlignment="1">
      <alignment horizontal="left"/>
    </xf>
    <xf numFmtId="0" fontId="2" fillId="0" borderId="0" xfId="4" applyFont="1" applyFill="1"/>
    <xf numFmtId="0" fontId="1" fillId="0" borderId="0" xfId="4" applyFill="1"/>
    <xf numFmtId="0" fontId="2" fillId="0" borderId="0" xfId="4" applyFont="1" applyFill="1" applyAlignment="1">
      <alignment horizontal="right"/>
    </xf>
    <xf numFmtId="0" fontId="1" fillId="0" borderId="33" xfId="4" applyFont="1" applyFill="1" applyBorder="1" applyAlignment="1">
      <alignment horizontal="center"/>
    </xf>
    <xf numFmtId="0" fontId="1" fillId="0" borderId="1" xfId="4" applyFont="1" applyFill="1" applyBorder="1"/>
    <xf numFmtId="0" fontId="1" fillId="0" borderId="35" xfId="4" applyFont="1" applyFill="1" applyBorder="1" applyAlignment="1">
      <alignment horizontal="center"/>
    </xf>
    <xf numFmtId="0" fontId="1" fillId="0" borderId="36" xfId="4" applyFont="1" applyFill="1" applyBorder="1" applyAlignment="1">
      <alignment horizontal="center"/>
    </xf>
    <xf numFmtId="0" fontId="1" fillId="0" borderId="46" xfId="4" applyFont="1" applyFill="1" applyBorder="1" applyAlignment="1">
      <alignment horizontal="center"/>
    </xf>
    <xf numFmtId="0" fontId="1" fillId="0" borderId="47" xfId="4" applyFont="1" applyFill="1" applyBorder="1" applyAlignment="1">
      <alignment horizontal="center"/>
    </xf>
    <xf numFmtId="0" fontId="1" fillId="0" borderId="0" xfId="0" applyFont="1" applyFill="1"/>
    <xf numFmtId="0" fontId="1" fillId="0" borderId="5" xfId="4" applyFont="1" applyFill="1" applyBorder="1" applyAlignment="1">
      <alignment horizontal="center"/>
    </xf>
    <xf numFmtId="0" fontId="9" fillId="0" borderId="0" xfId="4" applyFont="1" applyFill="1"/>
    <xf numFmtId="0" fontId="1" fillId="0" borderId="1" xfId="4" applyFont="1" applyFill="1" applyBorder="1" applyAlignment="1">
      <alignment horizontal="center"/>
    </xf>
    <xf numFmtId="0" fontId="1" fillId="0" borderId="11" xfId="4" applyFont="1" applyFill="1" applyBorder="1" applyAlignment="1">
      <alignment horizontal="center"/>
    </xf>
    <xf numFmtId="0" fontId="9" fillId="0" borderId="0" xfId="3" applyFont="1" applyFill="1"/>
    <xf numFmtId="0" fontId="2" fillId="0" borderId="0" xfId="3" applyFont="1" applyFill="1" applyAlignment="1">
      <alignment horizontal="left"/>
    </xf>
    <xf numFmtId="0" fontId="1" fillId="0" borderId="0" xfId="3" applyFont="1" applyFill="1"/>
    <xf numFmtId="165" fontId="2" fillId="0" borderId="0" xfId="0" applyNumberFormat="1" applyFont="1" applyFill="1"/>
    <xf numFmtId="0" fontId="1" fillId="0" borderId="12" xfId="3" applyFill="1" applyBorder="1" applyAlignment="1">
      <alignment horizontal="center" vertical="center" wrapText="1"/>
    </xf>
    <xf numFmtId="0" fontId="0" fillId="0" borderId="1" xfId="0" applyFill="1" applyBorder="1" applyAlignment="1"/>
    <xf numFmtId="0" fontId="1" fillId="0" borderId="13" xfId="3" applyFill="1" applyBorder="1" applyAlignment="1">
      <alignment horizontal="left"/>
    </xf>
    <xf numFmtId="0" fontId="1" fillId="0" borderId="1" xfId="3" applyFill="1" applyBorder="1" applyAlignment="1">
      <alignment horizontal="center"/>
    </xf>
    <xf numFmtId="0" fontId="1" fillId="0" borderId="1" xfId="0" applyFont="1" applyFill="1" applyBorder="1" applyAlignment="1"/>
    <xf numFmtId="0" fontId="1" fillId="0" borderId="1" xfId="3" applyFill="1" applyBorder="1" applyAlignment="1">
      <alignment horizontal="center" vertical="center" wrapText="1"/>
    </xf>
    <xf numFmtId="0" fontId="1" fillId="0" borderId="2" xfId="3" applyFill="1" applyBorder="1" applyAlignment="1">
      <alignment horizontal="center" vertical="center" wrapText="1"/>
    </xf>
    <xf numFmtId="164" fontId="1" fillId="0" borderId="15" xfId="3" applyNumberFormat="1" applyFill="1" applyBorder="1" applyAlignment="1">
      <alignment horizontal="center" vertical="center" wrapText="1"/>
    </xf>
    <xf numFmtId="164" fontId="2" fillId="0" borderId="50" xfId="3" applyNumberFormat="1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horizontal="right"/>
    </xf>
    <xf numFmtId="0" fontId="2" fillId="0" borderId="23" xfId="3" applyFont="1" applyFill="1" applyBorder="1" applyAlignment="1">
      <alignment horizontal="right"/>
    </xf>
    <xf numFmtId="0" fontId="1" fillId="0" borderId="1" xfId="4" applyFont="1" applyFill="1" applyBorder="1" applyAlignment="1">
      <alignment horizontal="center"/>
    </xf>
    <xf numFmtId="0" fontId="1" fillId="0" borderId="11" xfId="4" applyFont="1" applyFill="1" applyBorder="1" applyAlignment="1">
      <alignment horizontal="center"/>
    </xf>
    <xf numFmtId="0" fontId="14" fillId="0" borderId="0" xfId="3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1" fontId="1" fillId="0" borderId="43" xfId="4" applyNumberFormat="1" applyFont="1" applyFill="1" applyBorder="1" applyAlignment="1">
      <alignment horizontal="center"/>
    </xf>
    <xf numFmtId="0" fontId="1" fillId="0" borderId="44" xfId="4" applyFont="1" applyFill="1" applyBorder="1" applyAlignment="1">
      <alignment horizontal="center"/>
    </xf>
    <xf numFmtId="0" fontId="1" fillId="0" borderId="2" xfId="4" applyFont="1" applyFill="1" applyBorder="1" applyAlignment="1">
      <alignment horizontal="center"/>
    </xf>
    <xf numFmtId="1" fontId="1" fillId="0" borderId="15" xfId="4" applyNumberFormat="1" applyFont="1" applyFill="1" applyBorder="1" applyAlignment="1">
      <alignment horizontal="center"/>
    </xf>
    <xf numFmtId="0" fontId="1" fillId="0" borderId="1" xfId="4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4" xfId="4" applyNumberFormat="1" applyFont="1" applyFill="1" applyBorder="1" applyAlignment="1">
      <alignment horizontal="center"/>
    </xf>
    <xf numFmtId="164" fontId="1" fillId="0" borderId="50" xfId="4" applyNumberFormat="1" applyFont="1" applyFill="1" applyBorder="1" applyAlignment="1">
      <alignment horizontal="center"/>
    </xf>
    <xf numFmtId="1" fontId="1" fillId="0" borderId="51" xfId="4" applyNumberFormat="1" applyFont="1" applyFill="1" applyBorder="1" applyAlignment="1">
      <alignment horizontal="center"/>
    </xf>
    <xf numFmtId="164" fontId="1" fillId="0" borderId="52" xfId="4" applyNumberFormat="1" applyFont="1" applyFill="1" applyBorder="1" applyAlignment="1">
      <alignment horizontal="center"/>
    </xf>
    <xf numFmtId="164" fontId="1" fillId="0" borderId="53" xfId="4" applyNumberFormat="1" applyFont="1" applyFill="1" applyBorder="1" applyAlignment="1">
      <alignment horizontal="center"/>
    </xf>
    <xf numFmtId="1" fontId="1" fillId="0" borderId="54" xfId="4" applyNumberFormat="1" applyFont="1" applyFill="1" applyBorder="1" applyAlignment="1">
      <alignment horizontal="center"/>
    </xf>
    <xf numFmtId="0" fontId="1" fillId="0" borderId="5" xfId="4" applyFont="1" applyFill="1" applyBorder="1" applyAlignment="1">
      <alignment wrapText="1"/>
    </xf>
    <xf numFmtId="0" fontId="1" fillId="0" borderId="6" xfId="4" applyFont="1" applyFill="1" applyBorder="1" applyAlignment="1">
      <alignment horizontal="center"/>
    </xf>
    <xf numFmtId="0" fontId="1" fillId="0" borderId="7" xfId="4" applyFont="1" applyFill="1" applyBorder="1" applyAlignment="1">
      <alignment horizontal="center"/>
    </xf>
    <xf numFmtId="0" fontId="1" fillId="0" borderId="0" xfId="4" applyFont="1" applyFill="1" applyBorder="1" applyAlignment="1">
      <alignment horizontal="center"/>
    </xf>
    <xf numFmtId="0" fontId="1" fillId="0" borderId="8" xfId="4" applyFont="1" applyFill="1" applyBorder="1" applyAlignment="1">
      <alignment horizontal="center"/>
    </xf>
    <xf numFmtId="0" fontId="1" fillId="0" borderId="9" xfId="4" applyFont="1" applyFill="1" applyBorder="1" applyAlignment="1">
      <alignment horizontal="center" vertical="center"/>
    </xf>
    <xf numFmtId="0" fontId="1" fillId="0" borderId="0" xfId="4" applyFont="1" applyFill="1" applyBorder="1" applyAlignment="1">
      <alignment horizontal="center" vertical="center"/>
    </xf>
    <xf numFmtId="0" fontId="1" fillId="0" borderId="7" xfId="4" applyFont="1" applyFill="1" applyBorder="1" applyAlignment="1">
      <alignment horizontal="center" vertical="center"/>
    </xf>
    <xf numFmtId="0" fontId="1" fillId="0" borderId="4" xfId="4" applyFont="1" applyFill="1" applyBorder="1" applyAlignment="1">
      <alignment horizontal="center"/>
    </xf>
    <xf numFmtId="49" fontId="1" fillId="0" borderId="1" xfId="4" applyNumberFormat="1" applyFont="1" applyFill="1" applyBorder="1" applyAlignment="1">
      <alignment horizontal="center"/>
    </xf>
    <xf numFmtId="1" fontId="1" fillId="0" borderId="1" xfId="4" applyNumberFormat="1" applyFont="1" applyFill="1" applyBorder="1" applyAlignment="1">
      <alignment horizontal="center"/>
    </xf>
    <xf numFmtId="165" fontId="1" fillId="0" borderId="1" xfId="4" applyNumberFormat="1" applyFont="1" applyFill="1" applyBorder="1" applyAlignment="1">
      <alignment horizontal="center"/>
    </xf>
    <xf numFmtId="164" fontId="1" fillId="0" borderId="1" xfId="4" applyNumberFormat="1" applyFont="1" applyFill="1" applyBorder="1" applyAlignment="1">
      <alignment horizontal="center"/>
    </xf>
    <xf numFmtId="164" fontId="2" fillId="0" borderId="1" xfId="4" applyNumberFormat="1" applyFont="1" applyFill="1" applyBorder="1" applyAlignment="1">
      <alignment horizontal="center"/>
    </xf>
    <xf numFmtId="1" fontId="2" fillId="0" borderId="1" xfId="4" applyNumberFormat="1" applyFont="1" applyFill="1" applyBorder="1" applyAlignment="1">
      <alignment horizontal="center"/>
    </xf>
    <xf numFmtId="0" fontId="2" fillId="0" borderId="7" xfId="4" applyFont="1" applyFill="1" applyBorder="1" applyAlignment="1">
      <alignment horizontal="center"/>
    </xf>
    <xf numFmtId="164" fontId="2" fillId="0" borderId="7" xfId="4" applyNumberFormat="1" applyFont="1" applyFill="1" applyBorder="1" applyAlignment="1">
      <alignment horizontal="center"/>
    </xf>
    <xf numFmtId="0" fontId="2" fillId="0" borderId="1" xfId="4" applyFont="1" applyFill="1" applyBorder="1" applyAlignment="1">
      <alignment horizontal="center"/>
    </xf>
    <xf numFmtId="0" fontId="1" fillId="0" borderId="12" xfId="4" applyFont="1" applyFill="1" applyBorder="1" applyAlignment="1">
      <alignment horizontal="center"/>
    </xf>
    <xf numFmtId="164" fontId="1" fillId="0" borderId="49" xfId="4" applyNumberFormat="1" applyFont="1" applyFill="1" applyBorder="1" applyAlignment="1">
      <alignment horizontal="center"/>
    </xf>
    <xf numFmtId="0" fontId="1" fillId="0" borderId="59" xfId="4" applyFont="1" applyFill="1" applyBorder="1" applyAlignment="1">
      <alignment horizontal="center"/>
    </xf>
    <xf numFmtId="49" fontId="1" fillId="0" borderId="11" xfId="4" applyNumberFormat="1" applyFont="1" applyFill="1" applyBorder="1" applyAlignment="1">
      <alignment horizontal="center"/>
    </xf>
    <xf numFmtId="1" fontId="2" fillId="0" borderId="46" xfId="4" applyNumberFormat="1" applyFont="1" applyFill="1" applyBorder="1" applyAlignment="1">
      <alignment horizontal="center"/>
    </xf>
    <xf numFmtId="1" fontId="1" fillId="0" borderId="11" xfId="4" applyNumberFormat="1" applyFont="1" applyFill="1" applyBorder="1" applyAlignment="1">
      <alignment horizontal="center" vertical="center" wrapText="1"/>
    </xf>
    <xf numFmtId="164" fontId="1" fillId="0" borderId="44" xfId="4" applyNumberFormat="1" applyFont="1" applyFill="1" applyBorder="1" applyAlignment="1">
      <alignment horizontal="center" vertical="center" wrapText="1"/>
    </xf>
    <xf numFmtId="164" fontId="1" fillId="0" borderId="2" xfId="4" applyNumberFormat="1" applyFont="1" applyFill="1" applyBorder="1" applyAlignment="1">
      <alignment horizontal="center" vertical="center" wrapText="1"/>
    </xf>
    <xf numFmtId="0" fontId="1" fillId="0" borderId="2" xfId="4" applyFont="1" applyFill="1" applyBorder="1" applyAlignment="1">
      <alignment horizontal="center" vertical="center" wrapText="1"/>
    </xf>
    <xf numFmtId="1" fontId="1" fillId="0" borderId="43" xfId="4" applyNumberFormat="1" applyFont="1" applyFill="1" applyBorder="1" applyAlignment="1">
      <alignment horizontal="center" vertical="center" wrapText="1"/>
    </xf>
    <xf numFmtId="1" fontId="2" fillId="0" borderId="57" xfId="4" applyNumberFormat="1" applyFont="1" applyFill="1" applyBorder="1" applyAlignment="1">
      <alignment horizontal="center" vertical="center" wrapText="1"/>
    </xf>
    <xf numFmtId="1" fontId="2" fillId="0" borderId="11" xfId="4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/>
    </xf>
    <xf numFmtId="0" fontId="1" fillId="0" borderId="22" xfId="0" applyFont="1" applyFill="1" applyBorder="1" applyAlignment="1"/>
    <xf numFmtId="1" fontId="2" fillId="0" borderId="0" xfId="0" applyNumberFormat="1" applyFont="1" applyFill="1"/>
    <xf numFmtId="0" fontId="1" fillId="0" borderId="10" xfId="3" applyFont="1" applyFill="1" applyBorder="1" applyAlignment="1">
      <alignment horizontal="center" vertical="center" wrapText="1"/>
    </xf>
    <xf numFmtId="165" fontId="1" fillId="0" borderId="15" xfId="3" applyNumberFormat="1" applyFill="1" applyBorder="1" applyAlignment="1">
      <alignment horizontal="center" vertical="center"/>
    </xf>
    <xf numFmtId="1" fontId="2" fillId="0" borderId="53" xfId="3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horizontal="center" vertical="center"/>
    </xf>
    <xf numFmtId="0" fontId="1" fillId="0" borderId="0" xfId="3" applyFont="1" applyFill="1" applyBorder="1" applyAlignment="1">
      <alignment horizontal="left" vertical="center" wrapText="1"/>
    </xf>
    <xf numFmtId="0" fontId="1" fillId="0" borderId="24" xfId="3" applyFont="1" applyFill="1" applyBorder="1" applyAlignment="1">
      <alignment horizontal="center" vertical="center"/>
    </xf>
    <xf numFmtId="0" fontId="1" fillId="0" borderId="22" xfId="3" applyFont="1" applyFill="1" applyBorder="1" applyAlignment="1">
      <alignment horizontal="center" vertical="center"/>
    </xf>
    <xf numFmtId="0" fontId="1" fillId="0" borderId="2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" fillId="0" borderId="36" xfId="3" applyFont="1" applyFill="1" applyBorder="1" applyAlignment="1">
      <alignment horizontal="center" vertical="center" wrapText="1"/>
    </xf>
    <xf numFmtId="0" fontId="1" fillId="0" borderId="37" xfId="3" applyFont="1" applyFill="1" applyBorder="1" applyAlignment="1">
      <alignment horizontal="center" vertical="center" wrapText="1"/>
    </xf>
    <xf numFmtId="1" fontId="1" fillId="0" borderId="2" xfId="3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2" fillId="0" borderId="26" xfId="3" applyFont="1" applyFill="1" applyBorder="1" applyAlignment="1">
      <alignment horizontal="center" vertical="center"/>
    </xf>
    <xf numFmtId="0" fontId="2" fillId="0" borderId="25" xfId="3" applyFont="1" applyFill="1" applyBorder="1" applyAlignment="1">
      <alignment horizontal="center" vertical="center"/>
    </xf>
    <xf numFmtId="0" fontId="1" fillId="0" borderId="0" xfId="3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1" xfId="0" applyNumberFormat="1" applyFill="1" applyBorder="1" applyAlignment="1">
      <alignment horizontal="center"/>
    </xf>
    <xf numFmtId="0" fontId="5" fillId="0" borderId="7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3" applyFill="1" applyBorder="1" applyAlignment="1">
      <alignment horizontal="center" vertical="center" wrapText="1"/>
    </xf>
    <xf numFmtId="0" fontId="1" fillId="0" borderId="10" xfId="3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 wrapText="1"/>
    </xf>
    <xf numFmtId="0" fontId="1" fillId="0" borderId="37" xfId="3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" fontId="1" fillId="0" borderId="60" xfId="0" applyNumberFormat="1" applyFont="1" applyFill="1" applyBorder="1" applyAlignment="1">
      <alignment horizontal="center" vertical="center"/>
    </xf>
    <xf numFmtId="0" fontId="1" fillId="0" borderId="60" xfId="3" applyFont="1" applyFill="1" applyBorder="1" applyAlignment="1">
      <alignment horizontal="center" vertical="center"/>
    </xf>
    <xf numFmtId="0" fontId="1" fillId="0" borderId="1" xfId="3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0" borderId="60" xfId="0" applyFont="1" applyFill="1" applyBorder="1" applyAlignment="1">
      <alignment horizontal="center" vertical="center"/>
    </xf>
    <xf numFmtId="164" fontId="1" fillId="0" borderId="60" xfId="0" applyNumberFormat="1" applyFont="1" applyFill="1" applyBorder="1" applyAlignment="1">
      <alignment horizontal="center" vertical="center"/>
    </xf>
    <xf numFmtId="0" fontId="0" fillId="0" borderId="60" xfId="0" applyFill="1" applyBorder="1" applyAlignment="1"/>
    <xf numFmtId="0" fontId="0" fillId="0" borderId="58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65" fontId="1" fillId="0" borderId="2" xfId="4" applyNumberFormat="1" applyFont="1" applyFill="1" applyBorder="1" applyAlignment="1">
      <alignment horizontal="center" vertical="center" wrapText="1"/>
    </xf>
    <xf numFmtId="0" fontId="0" fillId="0" borderId="6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1" xfId="4" applyFont="1" applyFill="1" applyBorder="1" applyAlignment="1">
      <alignment horizontal="center" vertical="center"/>
    </xf>
    <xf numFmtId="1" fontId="2" fillId="0" borderId="1" xfId="4" applyNumberFormat="1" applyFont="1" applyFill="1" applyBorder="1" applyAlignment="1">
      <alignment horizontal="center" vertical="center"/>
    </xf>
    <xf numFmtId="165" fontId="2" fillId="0" borderId="7" xfId="4" applyNumberFormat="1" applyFont="1" applyFill="1" applyBorder="1" applyAlignment="1">
      <alignment horizontal="center" vertical="center"/>
    </xf>
    <xf numFmtId="165" fontId="2" fillId="0" borderId="49" xfId="4" applyNumberFormat="1" applyFont="1" applyFill="1" applyBorder="1" applyAlignment="1">
      <alignment horizontal="center" vertical="center"/>
    </xf>
    <xf numFmtId="165" fontId="2" fillId="0" borderId="1" xfId="4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/>
    </xf>
    <xf numFmtId="0" fontId="5" fillId="0" borderId="7" xfId="3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7" xfId="3" applyFont="1" applyFill="1" applyBorder="1" applyAlignment="1">
      <alignment horizontal="center" vertical="center"/>
    </xf>
    <xf numFmtId="0" fontId="5" fillId="0" borderId="24" xfId="3" applyFont="1" applyFill="1" applyBorder="1" applyAlignment="1">
      <alignment horizontal="center" vertical="center" wrapText="1"/>
    </xf>
    <xf numFmtId="0" fontId="5" fillId="0" borderId="49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44" xfId="3" applyFont="1" applyFill="1" applyBorder="1" applyAlignment="1">
      <alignment horizontal="center" vertical="center" wrapText="1"/>
    </xf>
    <xf numFmtId="0" fontId="1" fillId="0" borderId="32" xfId="4" applyFont="1" applyFill="1" applyBorder="1" applyAlignment="1">
      <alignment horizontal="center" vertical="center"/>
    </xf>
    <xf numFmtId="0" fontId="1" fillId="0" borderId="34" xfId="4" applyFont="1" applyFill="1" applyBorder="1" applyAlignment="1">
      <alignment horizontal="center" vertical="center"/>
    </xf>
    <xf numFmtId="0" fontId="1" fillId="0" borderId="38" xfId="4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/>
    </xf>
    <xf numFmtId="0" fontId="2" fillId="0" borderId="55" xfId="0" applyFont="1" applyFill="1" applyBorder="1" applyAlignment="1">
      <alignment horizontal="center"/>
    </xf>
    <xf numFmtId="1" fontId="2" fillId="0" borderId="26" xfId="0" applyNumberFormat="1" applyFont="1" applyFill="1" applyBorder="1" applyAlignment="1">
      <alignment horizontal="center"/>
    </xf>
    <xf numFmtId="0" fontId="2" fillId="0" borderId="56" xfId="0" applyFont="1" applyFill="1" applyBorder="1" applyAlignment="1">
      <alignment horizontal="center"/>
    </xf>
    <xf numFmtId="164" fontId="2" fillId="0" borderId="0" xfId="4" applyNumberFormat="1" applyFont="1" applyFill="1" applyAlignment="1">
      <alignment horizontal="left"/>
    </xf>
    <xf numFmtId="164" fontId="2" fillId="0" borderId="0" xfId="4" applyNumberFormat="1" applyFont="1" applyFill="1" applyBorder="1" applyAlignment="1">
      <alignment horizontal="left"/>
    </xf>
    <xf numFmtId="0" fontId="1" fillId="0" borderId="27" xfId="4" applyFont="1" applyFill="1" applyBorder="1" applyAlignment="1">
      <alignment horizontal="center"/>
    </xf>
    <xf numFmtId="0" fontId="1" fillId="0" borderId="28" xfId="4" applyFont="1" applyFill="1" applyBorder="1" applyAlignment="1">
      <alignment horizontal="center"/>
    </xf>
    <xf numFmtId="0" fontId="1" fillId="0" borderId="45" xfId="4" applyFont="1" applyFill="1" applyBorder="1" applyAlignment="1">
      <alignment horizontal="center"/>
    </xf>
    <xf numFmtId="0" fontId="1" fillId="0" borderId="31" xfId="4" applyFont="1" applyFill="1" applyBorder="1" applyAlignment="1">
      <alignment horizontal="center"/>
    </xf>
    <xf numFmtId="0" fontId="1" fillId="0" borderId="18" xfId="4" applyFont="1" applyFill="1" applyBorder="1" applyAlignment="1">
      <alignment horizontal="center"/>
    </xf>
    <xf numFmtId="0" fontId="1" fillId="0" borderId="17" xfId="4" applyFont="1" applyFill="1" applyBorder="1" applyAlignment="1">
      <alignment horizontal="center"/>
    </xf>
    <xf numFmtId="0" fontId="1" fillId="0" borderId="19" xfId="4" applyFont="1" applyFill="1" applyBorder="1" applyAlignment="1">
      <alignment horizontal="center"/>
    </xf>
    <xf numFmtId="0" fontId="1" fillId="0" borderId="20" xfId="4" applyFont="1" applyFill="1" applyBorder="1" applyAlignment="1">
      <alignment horizontal="center"/>
    </xf>
    <xf numFmtId="0" fontId="1" fillId="0" borderId="5" xfId="4" applyFont="1" applyFill="1" applyBorder="1" applyAlignment="1">
      <alignment horizontal="center"/>
    </xf>
    <xf numFmtId="0" fontId="1" fillId="0" borderId="7" xfId="4" applyFont="1" applyFill="1" applyBorder="1" applyAlignment="1">
      <alignment horizontal="center" vertical="center"/>
    </xf>
    <xf numFmtId="0" fontId="1" fillId="0" borderId="4" xfId="4" applyFont="1" applyFill="1" applyBorder="1" applyAlignment="1">
      <alignment horizontal="center" vertical="center"/>
    </xf>
    <xf numFmtId="0" fontId="1" fillId="0" borderId="21" xfId="4" applyFont="1" applyFill="1" applyBorder="1" applyAlignment="1">
      <alignment horizontal="center" vertical="center" wrapText="1"/>
    </xf>
    <xf numFmtId="0" fontId="1" fillId="0" borderId="48" xfId="4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2" fillId="0" borderId="0" xfId="3" applyFont="1" applyFill="1" applyAlignment="1">
      <alignment horizontal="left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1" xfId="3" applyFill="1" applyBorder="1" applyAlignment="1">
      <alignment horizontal="center" vertical="center" wrapText="1"/>
    </xf>
    <xf numFmtId="0" fontId="1" fillId="0" borderId="7" xfId="3" applyFill="1" applyBorder="1" applyAlignment="1">
      <alignment horizontal="center" vertical="center" wrapText="1"/>
    </xf>
    <xf numFmtId="0" fontId="1" fillId="0" borderId="3" xfId="3" applyFill="1" applyBorder="1" applyAlignment="1">
      <alignment horizontal="center" vertical="center" wrapText="1"/>
    </xf>
    <xf numFmtId="0" fontId="1" fillId="0" borderId="4" xfId="3" applyFill="1" applyBorder="1" applyAlignment="1">
      <alignment horizontal="center" vertical="center" wrapText="1"/>
    </xf>
    <xf numFmtId="0" fontId="1" fillId="0" borderId="10" xfId="3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center" vertical="center" wrapText="1"/>
    </xf>
    <xf numFmtId="0" fontId="1" fillId="0" borderId="40" xfId="3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 wrapText="1"/>
    </xf>
    <xf numFmtId="0" fontId="1" fillId="0" borderId="39" xfId="3" applyFont="1" applyFill="1" applyBorder="1" applyAlignment="1">
      <alignment horizontal="center" vertical="center" wrapText="1"/>
    </xf>
    <xf numFmtId="0" fontId="1" fillId="0" borderId="41" xfId="3" applyFont="1" applyFill="1" applyBorder="1" applyAlignment="1">
      <alignment horizontal="center" vertical="center" wrapText="1"/>
    </xf>
    <xf numFmtId="0" fontId="1" fillId="0" borderId="42" xfId="3" applyFont="1" applyFill="1" applyBorder="1" applyAlignment="1">
      <alignment horizontal="center" vertical="center" wrapText="1"/>
    </xf>
    <xf numFmtId="0" fontId="1" fillId="0" borderId="4" xfId="3" applyFont="1" applyFill="1" applyBorder="1" applyAlignment="1">
      <alignment horizontal="center" vertical="center" wrapText="1"/>
    </xf>
    <xf numFmtId="0" fontId="1" fillId="0" borderId="37" xfId="3" applyFont="1" applyFill="1" applyBorder="1" applyAlignment="1">
      <alignment horizontal="center" vertical="center" wrapText="1"/>
    </xf>
    <xf numFmtId="0" fontId="1" fillId="0" borderId="32" xfId="3" applyFont="1" applyFill="1" applyBorder="1" applyAlignment="1">
      <alignment horizontal="center" vertical="center"/>
    </xf>
    <xf numFmtId="0" fontId="1" fillId="0" borderId="34" xfId="3" applyFont="1" applyFill="1" applyBorder="1" applyAlignment="1">
      <alignment horizontal="center" vertical="center"/>
    </xf>
    <xf numFmtId="0" fontId="1" fillId="0" borderId="38" xfId="3" applyFont="1" applyFill="1" applyBorder="1" applyAlignment="1">
      <alignment horizontal="center" vertical="center"/>
    </xf>
    <xf numFmtId="0" fontId="1" fillId="0" borderId="30" xfId="3" applyFont="1" applyFill="1" applyBorder="1" applyAlignment="1">
      <alignment horizontal="center" vertical="center"/>
    </xf>
    <xf numFmtId="0" fontId="1" fillId="0" borderId="31" xfId="3" applyFont="1" applyFill="1" applyBorder="1" applyAlignment="1">
      <alignment horizontal="center" vertical="center"/>
    </xf>
    <xf numFmtId="0" fontId="1" fillId="0" borderId="29" xfId="3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</cellXfs>
  <cellStyles count="6">
    <cellStyle name="Normaallaad" xfId="0" builtinId="0"/>
    <cellStyle name="Normaallaad 2" xfId="1" xr:uid="{00000000-0005-0000-0000-000001000000}"/>
    <cellStyle name="Normaallaad 3" xfId="2" xr:uid="{00000000-0005-0000-0000-000002000000}"/>
    <cellStyle name="Normaallaad 4" xfId="3" xr:uid="{00000000-0005-0000-0000-000003000000}"/>
    <cellStyle name="Normaallaad 5" xfId="4" xr:uid="{00000000-0005-0000-0000-000004000000}"/>
    <cellStyle name="Normal_parkl, tolmut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/>
  </sheetViews>
  <sheetFormatPr defaultColWidth="9.140625" defaultRowHeight="12.75" x14ac:dyDescent="0.2"/>
  <cols>
    <col min="1" max="1" width="6" style="2" customWidth="1"/>
    <col min="2" max="3" width="9.140625" style="2"/>
    <col min="4" max="4" width="57.140625" style="2" customWidth="1"/>
    <col min="5" max="16384" width="9.140625" style="2"/>
  </cols>
  <sheetData>
    <row r="1" spans="1:4" ht="18" x14ac:dyDescent="0.25">
      <c r="A1" s="3" t="s">
        <v>21</v>
      </c>
      <c r="B1" s="6"/>
      <c r="C1" s="5"/>
      <c r="D1" s="7"/>
    </row>
    <row r="2" spans="1:4" x14ac:dyDescent="0.2">
      <c r="A2" s="3" t="s">
        <v>40</v>
      </c>
      <c r="B2" s="5"/>
      <c r="C2" s="5"/>
      <c r="D2" s="5"/>
    </row>
    <row r="3" spans="1:4" x14ac:dyDescent="0.2">
      <c r="A3" s="3"/>
      <c r="B3" s="5"/>
      <c r="C3" s="5"/>
      <c r="D3" s="5"/>
    </row>
    <row r="4" spans="1:4" x14ac:dyDescent="0.2">
      <c r="A4" s="8"/>
      <c r="B4" s="8"/>
      <c r="C4" s="8"/>
      <c r="D4" s="8"/>
    </row>
    <row r="5" spans="1:4" x14ac:dyDescent="0.2">
      <c r="A5" s="14" t="s">
        <v>68</v>
      </c>
      <c r="B5" s="5"/>
      <c r="C5" s="5"/>
      <c r="D5" s="15"/>
    </row>
    <row r="6" spans="1:4" x14ac:dyDescent="0.2">
      <c r="A6" s="3"/>
      <c r="B6" s="5"/>
      <c r="C6" s="5"/>
      <c r="D6" s="50"/>
    </row>
    <row r="7" spans="1:4" x14ac:dyDescent="0.2">
      <c r="A7" s="175" t="s">
        <v>3</v>
      </c>
      <c r="B7" s="179" t="s">
        <v>0</v>
      </c>
      <c r="C7" s="180"/>
      <c r="D7" s="177" t="s">
        <v>8</v>
      </c>
    </row>
    <row r="8" spans="1:4" ht="27" customHeight="1" x14ac:dyDescent="0.2">
      <c r="A8" s="176"/>
      <c r="B8" s="181"/>
      <c r="C8" s="182"/>
      <c r="D8" s="177"/>
    </row>
    <row r="9" spans="1:4" x14ac:dyDescent="0.2">
      <c r="A9" s="176"/>
      <c r="B9" s="143" t="s">
        <v>10</v>
      </c>
      <c r="C9" s="143" t="s">
        <v>11</v>
      </c>
      <c r="D9" s="178"/>
    </row>
    <row r="10" spans="1:4" ht="26.25" customHeight="1" x14ac:dyDescent="0.2">
      <c r="A10" s="144">
        <v>1</v>
      </c>
      <c r="B10" s="144">
        <v>2.6629999999999998</v>
      </c>
      <c r="C10" s="144">
        <v>4.4489999999999998</v>
      </c>
      <c r="D10" s="148" t="s">
        <v>91</v>
      </c>
    </row>
  </sheetData>
  <mergeCells count="3">
    <mergeCell ref="A7:A9"/>
    <mergeCell ref="D7:D9"/>
    <mergeCell ref="B7:C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7"/>
  <sheetViews>
    <sheetView workbookViewId="0">
      <selection sqref="A1:B1"/>
    </sheetView>
  </sheetViews>
  <sheetFormatPr defaultRowHeight="12.75" x14ac:dyDescent="0.2"/>
  <cols>
    <col min="1" max="6" width="9.140625" style="2"/>
    <col min="7" max="7" width="53.7109375" style="2" bestFit="1" customWidth="1"/>
    <col min="8" max="16384" width="9.140625" style="2"/>
  </cols>
  <sheetData>
    <row r="1" spans="1:8" x14ac:dyDescent="0.2">
      <c r="A1" s="190" t="s">
        <v>22</v>
      </c>
      <c r="B1" s="190"/>
      <c r="C1" s="18"/>
      <c r="D1" s="19"/>
      <c r="E1" s="19"/>
      <c r="F1" s="18"/>
      <c r="G1" s="20"/>
    </row>
    <row r="2" spans="1:8" x14ac:dyDescent="0.2">
      <c r="A2" s="191" t="s">
        <v>34</v>
      </c>
      <c r="B2" s="191"/>
      <c r="C2" s="191"/>
      <c r="D2" s="19"/>
      <c r="E2" s="19"/>
      <c r="F2" s="18"/>
      <c r="G2" s="20"/>
    </row>
    <row r="3" spans="1:8" x14ac:dyDescent="0.2">
      <c r="A3" s="21"/>
      <c r="B3" s="21"/>
      <c r="C3" s="21"/>
      <c r="D3" s="19"/>
      <c r="E3" s="19"/>
      <c r="F3" s="18"/>
      <c r="G3" s="20"/>
    </row>
    <row r="5" spans="1:8" x14ac:dyDescent="0.2">
      <c r="A5" s="14" t="s">
        <v>68</v>
      </c>
      <c r="B5" s="22"/>
      <c r="C5" s="23"/>
      <c r="D5" s="23"/>
      <c r="E5" s="23"/>
      <c r="F5" s="23"/>
      <c r="G5" s="24"/>
    </row>
    <row r="6" spans="1:8" ht="13.5" thickBot="1" x14ac:dyDescent="0.25">
      <c r="A6" s="3"/>
      <c r="B6" s="22"/>
      <c r="C6" s="23"/>
      <c r="D6" s="23"/>
      <c r="E6" s="23"/>
      <c r="F6" s="23"/>
      <c r="G6" s="24"/>
    </row>
    <row r="7" spans="1:8" x14ac:dyDescent="0.2">
      <c r="A7" s="192" t="s">
        <v>6</v>
      </c>
      <c r="B7" s="193"/>
      <c r="C7" s="194"/>
      <c r="D7" s="195" t="s">
        <v>7</v>
      </c>
      <c r="E7" s="193"/>
      <c r="F7" s="193"/>
      <c r="G7" s="183" t="s">
        <v>8</v>
      </c>
    </row>
    <row r="8" spans="1:8" x14ac:dyDescent="0.2">
      <c r="A8" s="25" t="s">
        <v>10</v>
      </c>
      <c r="B8" s="34" t="s">
        <v>11</v>
      </c>
      <c r="C8" s="35" t="s">
        <v>12</v>
      </c>
      <c r="D8" s="32" t="s">
        <v>10</v>
      </c>
      <c r="E8" s="26" t="s">
        <v>11</v>
      </c>
      <c r="F8" s="26" t="s">
        <v>12</v>
      </c>
      <c r="G8" s="184"/>
    </row>
    <row r="9" spans="1:8" ht="13.5" thickBot="1" x14ac:dyDescent="0.25">
      <c r="A9" s="27" t="s">
        <v>13</v>
      </c>
      <c r="B9" s="28" t="s">
        <v>13</v>
      </c>
      <c r="C9" s="29" t="s">
        <v>5</v>
      </c>
      <c r="D9" s="30" t="s">
        <v>13</v>
      </c>
      <c r="E9" s="28" t="s">
        <v>13</v>
      </c>
      <c r="F9" s="28" t="s">
        <v>5</v>
      </c>
      <c r="G9" s="185"/>
    </row>
    <row r="10" spans="1:8" x14ac:dyDescent="0.2">
      <c r="A10" s="165">
        <v>2.843</v>
      </c>
      <c r="B10" s="11">
        <v>2.863</v>
      </c>
      <c r="C10" s="57">
        <f t="shared" ref="C10:C13" si="0">(B10-A10)*1000</f>
        <v>20.000000000000018</v>
      </c>
      <c r="D10" s="58" t="s">
        <v>39</v>
      </c>
      <c r="E10" s="59" t="s">
        <v>39</v>
      </c>
      <c r="F10" s="60" t="s">
        <v>39</v>
      </c>
      <c r="G10" s="61" t="s">
        <v>50</v>
      </c>
      <c r="H10" s="8"/>
    </row>
    <row r="11" spans="1:8" x14ac:dyDescent="0.2">
      <c r="A11" s="166">
        <v>3.0750000000000002</v>
      </c>
      <c r="B11" s="166">
        <v>3.41</v>
      </c>
      <c r="C11" s="57">
        <f t="shared" si="0"/>
        <v>334.99999999999994</v>
      </c>
      <c r="D11" s="32" t="s">
        <v>39</v>
      </c>
      <c r="E11" s="51" t="s">
        <v>39</v>
      </c>
      <c r="F11" s="60" t="s">
        <v>39</v>
      </c>
      <c r="G11" s="61" t="s">
        <v>50</v>
      </c>
    </row>
    <row r="12" spans="1:8" x14ac:dyDescent="0.2">
      <c r="A12" s="62">
        <v>3.6749999999999998</v>
      </c>
      <c r="B12" s="62">
        <v>3.7349999999999999</v>
      </c>
      <c r="C12" s="57">
        <f t="shared" si="0"/>
        <v>60.000000000000057</v>
      </c>
      <c r="D12" s="32" t="s">
        <v>39</v>
      </c>
      <c r="E12" s="51" t="s">
        <v>39</v>
      </c>
      <c r="F12" s="60" t="s">
        <v>39</v>
      </c>
      <c r="G12" s="61" t="s">
        <v>50</v>
      </c>
    </row>
    <row r="13" spans="1:8" ht="13.5" thickBot="1" x14ac:dyDescent="0.25">
      <c r="A13" s="62">
        <v>3.98</v>
      </c>
      <c r="B13" s="62">
        <v>4.4489999999999998</v>
      </c>
      <c r="C13" s="57">
        <f t="shared" si="0"/>
        <v>468.99999999999989</v>
      </c>
      <c r="D13" s="32" t="s">
        <v>39</v>
      </c>
      <c r="E13" s="51" t="s">
        <v>39</v>
      </c>
      <c r="F13" s="60" t="s">
        <v>39</v>
      </c>
      <c r="G13" s="61" t="s">
        <v>50</v>
      </c>
    </row>
    <row r="14" spans="1:8" ht="13.5" thickBot="1" x14ac:dyDescent="0.25">
      <c r="A14" s="63"/>
      <c r="B14" s="64" t="s">
        <v>16</v>
      </c>
      <c r="C14" s="65">
        <f>SUM(C10:C13)</f>
        <v>883.99999999999989</v>
      </c>
      <c r="D14" s="66"/>
      <c r="E14" s="67"/>
      <c r="F14" s="68">
        <f>SUM(F11:F13)</f>
        <v>0</v>
      </c>
      <c r="G14" s="69"/>
    </row>
    <row r="15" spans="1:8" ht="13.5" thickBot="1" x14ac:dyDescent="0.25">
      <c r="B15" s="186" t="s">
        <v>44</v>
      </c>
      <c r="C15" s="187"/>
      <c r="D15" s="188">
        <f>C14+F14</f>
        <v>883.99999999999989</v>
      </c>
      <c r="E15" s="189"/>
      <c r="F15" s="187"/>
    </row>
    <row r="17" spans="1:1" x14ac:dyDescent="0.2">
      <c r="A17" s="31"/>
    </row>
  </sheetData>
  <mergeCells count="7">
    <mergeCell ref="G7:G9"/>
    <mergeCell ref="B15:C15"/>
    <mergeCell ref="D15:F15"/>
    <mergeCell ref="A1:B1"/>
    <mergeCell ref="A2:C2"/>
    <mergeCell ref="A7:C7"/>
    <mergeCell ref="D7:F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1"/>
  <sheetViews>
    <sheetView zoomScaleNormal="100" workbookViewId="0"/>
  </sheetViews>
  <sheetFormatPr defaultRowHeight="12.75" x14ac:dyDescent="0.2"/>
  <cols>
    <col min="1" max="10" width="9.140625" style="2"/>
    <col min="11" max="11" width="35.5703125" style="2" customWidth="1"/>
    <col min="12" max="12" width="10.7109375" style="2" customWidth="1"/>
    <col min="13" max="16384" width="9.140625" style="2"/>
  </cols>
  <sheetData>
    <row r="1" spans="1:11" ht="18" customHeight="1" x14ac:dyDescent="0.2">
      <c r="A1" s="22" t="s">
        <v>23</v>
      </c>
      <c r="B1" s="22"/>
      <c r="C1" s="23"/>
      <c r="D1" s="23"/>
      <c r="E1" s="23"/>
      <c r="F1" s="23"/>
      <c r="G1" s="23"/>
      <c r="H1" s="23"/>
      <c r="I1" s="23"/>
      <c r="J1" s="23"/>
      <c r="K1" s="24"/>
    </row>
    <row r="2" spans="1:11" x14ac:dyDescent="0.2">
      <c r="A2" s="22" t="s">
        <v>27</v>
      </c>
      <c r="B2" s="22"/>
      <c r="C2" s="23"/>
      <c r="D2" s="23"/>
      <c r="E2" s="23"/>
      <c r="F2" s="23"/>
      <c r="G2" s="23"/>
      <c r="H2" s="23"/>
      <c r="I2" s="23"/>
      <c r="J2" s="23"/>
      <c r="K2" s="24"/>
    </row>
    <row r="4" spans="1:11" x14ac:dyDescent="0.2">
      <c r="A4" s="14" t="s">
        <v>68</v>
      </c>
      <c r="B4" s="22"/>
      <c r="C4" s="23"/>
      <c r="D4" s="23"/>
      <c r="E4" s="23"/>
      <c r="F4" s="23"/>
      <c r="G4" s="23"/>
      <c r="H4" s="23"/>
      <c r="I4" s="23"/>
      <c r="J4" s="23"/>
      <c r="K4" s="24"/>
    </row>
    <row r="5" spans="1:11" x14ac:dyDescent="0.2">
      <c r="A5" s="3"/>
      <c r="B5" s="22"/>
      <c r="C5" s="23"/>
      <c r="D5" s="23"/>
      <c r="E5" s="23"/>
      <c r="F5" s="23"/>
      <c r="G5" s="23"/>
      <c r="H5" s="23"/>
      <c r="I5" s="23"/>
      <c r="J5" s="23"/>
      <c r="K5" s="24"/>
    </row>
    <row r="6" spans="1:11" x14ac:dyDescent="0.2">
      <c r="A6" s="196" t="s">
        <v>6</v>
      </c>
      <c r="B6" s="197"/>
      <c r="C6" s="197"/>
      <c r="D6" s="197"/>
      <c r="E6" s="198"/>
      <c r="F6" s="199" t="s">
        <v>7</v>
      </c>
      <c r="G6" s="197"/>
      <c r="H6" s="197"/>
      <c r="I6" s="197"/>
      <c r="J6" s="200"/>
      <c r="K6" s="201" t="s">
        <v>8</v>
      </c>
    </row>
    <row r="7" spans="1:11" x14ac:dyDescent="0.2">
      <c r="A7" s="70" t="s">
        <v>10</v>
      </c>
      <c r="B7" s="71" t="s">
        <v>11</v>
      </c>
      <c r="C7" s="72" t="s">
        <v>12</v>
      </c>
      <c r="D7" s="71" t="s">
        <v>33</v>
      </c>
      <c r="E7" s="73" t="s">
        <v>4</v>
      </c>
      <c r="F7" s="74" t="s">
        <v>10</v>
      </c>
      <c r="G7" s="75" t="s">
        <v>11</v>
      </c>
      <c r="H7" s="71" t="s">
        <v>12</v>
      </c>
      <c r="I7" s="75" t="s">
        <v>33</v>
      </c>
      <c r="J7" s="76" t="s">
        <v>4</v>
      </c>
      <c r="K7" s="202"/>
    </row>
    <row r="8" spans="1:11" x14ac:dyDescent="0.2">
      <c r="A8" s="70" t="s">
        <v>13</v>
      </c>
      <c r="B8" s="77" t="s">
        <v>13</v>
      </c>
      <c r="C8" s="72" t="s">
        <v>5</v>
      </c>
      <c r="D8" s="77" t="s">
        <v>14</v>
      </c>
      <c r="E8" s="89" t="s">
        <v>15</v>
      </c>
      <c r="F8" s="87" t="s">
        <v>13</v>
      </c>
      <c r="G8" s="72" t="s">
        <v>13</v>
      </c>
      <c r="H8" s="77" t="s">
        <v>5</v>
      </c>
      <c r="I8" s="72" t="s">
        <v>14</v>
      </c>
      <c r="J8" s="77" t="s">
        <v>15</v>
      </c>
      <c r="K8" s="202"/>
    </row>
    <row r="9" spans="1:11" x14ac:dyDescent="0.2">
      <c r="A9" s="78" t="s">
        <v>39</v>
      </c>
      <c r="B9" s="78" t="s">
        <v>39</v>
      </c>
      <c r="C9" s="78" t="s">
        <v>39</v>
      </c>
      <c r="D9" s="78" t="s">
        <v>39</v>
      </c>
      <c r="E9" s="90" t="s">
        <v>39</v>
      </c>
      <c r="F9" s="32">
        <v>3.665</v>
      </c>
      <c r="G9" s="51">
        <v>3.7149999999999999</v>
      </c>
      <c r="H9" s="79">
        <f t="shared" ref="H9" si="0">(G9-F9)*1000</f>
        <v>49.999999999999822</v>
      </c>
      <c r="I9" s="80">
        <v>1</v>
      </c>
      <c r="J9" s="79">
        <f>I9*H9</f>
        <v>49.999999999999822</v>
      </c>
      <c r="K9" s="61" t="s">
        <v>102</v>
      </c>
    </row>
    <row r="10" spans="1:11" ht="13.5" thickBot="1" x14ac:dyDescent="0.25">
      <c r="A10" s="81"/>
      <c r="B10" s="82" t="s">
        <v>16</v>
      </c>
      <c r="C10" s="83">
        <f>SUM(C9:C9)</f>
        <v>0</v>
      </c>
      <c r="D10" s="84"/>
      <c r="E10" s="91">
        <f>SUM(E9:E9)</f>
        <v>0</v>
      </c>
      <c r="F10" s="88"/>
      <c r="G10" s="85"/>
      <c r="H10" s="83">
        <f>SUM(H9:H9)</f>
        <v>49.999999999999822</v>
      </c>
      <c r="I10" s="86"/>
      <c r="J10" s="83">
        <f>SUM(J9:J9)</f>
        <v>49.999999999999822</v>
      </c>
      <c r="K10" s="26"/>
    </row>
    <row r="11" spans="1:11" ht="13.5" thickBot="1" x14ac:dyDescent="0.25">
      <c r="D11" s="186" t="s">
        <v>45</v>
      </c>
      <c r="E11" s="187"/>
      <c r="F11" s="188">
        <f>E10+J10</f>
        <v>49.999999999999822</v>
      </c>
      <c r="G11" s="187"/>
    </row>
  </sheetData>
  <mergeCells count="5">
    <mergeCell ref="A6:E6"/>
    <mergeCell ref="F6:J6"/>
    <mergeCell ref="K6:K8"/>
    <mergeCell ref="D11:E11"/>
    <mergeCell ref="F11:G1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2"/>
  <sheetViews>
    <sheetView workbookViewId="0"/>
  </sheetViews>
  <sheetFormatPr defaultRowHeight="12.75" x14ac:dyDescent="0.2"/>
  <cols>
    <col min="1" max="10" width="9.140625" style="2"/>
    <col min="11" max="11" width="83.42578125" style="2" customWidth="1"/>
    <col min="12" max="16384" width="9.140625" style="2"/>
  </cols>
  <sheetData>
    <row r="1" spans="1:11" x14ac:dyDescent="0.2">
      <c r="A1" s="14" t="s">
        <v>24</v>
      </c>
      <c r="B1" s="14"/>
      <c r="C1" s="14"/>
    </row>
    <row r="2" spans="1:11" x14ac:dyDescent="0.2">
      <c r="A2" s="14" t="s">
        <v>59</v>
      </c>
      <c r="B2" s="14"/>
      <c r="C2" s="14"/>
    </row>
    <row r="3" spans="1:11" x14ac:dyDescent="0.2">
      <c r="A3" s="14"/>
      <c r="B3" s="14"/>
      <c r="C3" s="14"/>
    </row>
    <row r="5" spans="1:11" x14ac:dyDescent="0.2">
      <c r="A5" s="14" t="s">
        <v>68</v>
      </c>
      <c r="B5" s="22"/>
      <c r="C5" s="23"/>
      <c r="D5" s="23"/>
      <c r="E5" s="23"/>
      <c r="F5" s="23"/>
      <c r="G5" s="23"/>
      <c r="H5" s="23"/>
      <c r="I5" s="23"/>
      <c r="J5" s="33"/>
      <c r="K5" s="24"/>
    </row>
    <row r="6" spans="1:11" ht="13.5" thickBot="1" x14ac:dyDescent="0.25">
      <c r="A6" s="3"/>
      <c r="B6" s="22"/>
      <c r="C6" s="23"/>
      <c r="D6" s="23"/>
      <c r="E6" s="23"/>
      <c r="F6" s="23"/>
      <c r="G6" s="23"/>
      <c r="H6" s="23"/>
      <c r="I6" s="23"/>
      <c r="J6" s="23"/>
      <c r="K6" s="24"/>
    </row>
    <row r="7" spans="1:11" x14ac:dyDescent="0.2">
      <c r="A7" s="192" t="s">
        <v>6</v>
      </c>
      <c r="B7" s="193"/>
      <c r="C7" s="193"/>
      <c r="D7" s="193"/>
      <c r="E7" s="194"/>
      <c r="F7" s="193" t="s">
        <v>7</v>
      </c>
      <c r="G7" s="193"/>
      <c r="H7" s="193"/>
      <c r="I7" s="193"/>
      <c r="J7" s="194"/>
      <c r="K7" s="183" t="s">
        <v>8</v>
      </c>
    </row>
    <row r="8" spans="1:11" x14ac:dyDescent="0.2">
      <c r="A8" s="25" t="s">
        <v>10</v>
      </c>
      <c r="B8" s="51" t="s">
        <v>11</v>
      </c>
      <c r="C8" s="51" t="s">
        <v>12</v>
      </c>
      <c r="D8" s="51" t="s">
        <v>4</v>
      </c>
      <c r="E8" s="52" t="s">
        <v>36</v>
      </c>
      <c r="F8" s="51" t="s">
        <v>10</v>
      </c>
      <c r="G8" s="51" t="s">
        <v>11</v>
      </c>
      <c r="H8" s="51" t="s">
        <v>12</v>
      </c>
      <c r="I8" s="51" t="s">
        <v>4</v>
      </c>
      <c r="J8" s="52" t="s">
        <v>36</v>
      </c>
      <c r="K8" s="184"/>
    </row>
    <row r="9" spans="1:11" ht="13.5" thickBot="1" x14ac:dyDescent="0.25">
      <c r="A9" s="27" t="s">
        <v>13</v>
      </c>
      <c r="B9" s="28" t="s">
        <v>13</v>
      </c>
      <c r="C9" s="28" t="s">
        <v>5</v>
      </c>
      <c r="D9" s="28" t="s">
        <v>37</v>
      </c>
      <c r="E9" s="29" t="s">
        <v>15</v>
      </c>
      <c r="F9" s="28" t="s">
        <v>13</v>
      </c>
      <c r="G9" s="28" t="s">
        <v>13</v>
      </c>
      <c r="H9" s="28" t="s">
        <v>5</v>
      </c>
      <c r="I9" s="28" t="s">
        <v>37</v>
      </c>
      <c r="J9" s="29" t="s">
        <v>15</v>
      </c>
      <c r="K9" s="185"/>
    </row>
    <row r="10" spans="1:11" ht="27" customHeight="1" x14ac:dyDescent="0.2">
      <c r="A10" s="163">
        <v>2.6629999999999998</v>
      </c>
      <c r="B10" s="163">
        <v>4.4489999999999998</v>
      </c>
      <c r="C10" s="163">
        <f t="shared" ref="C10" si="0">(B10-A10)*1000</f>
        <v>1786</v>
      </c>
      <c r="D10" s="163">
        <v>0.5</v>
      </c>
      <c r="E10" s="92">
        <f t="shared" ref="E10" si="1">D10*C10</f>
        <v>893</v>
      </c>
      <c r="F10" s="93">
        <v>2.6629999999999998</v>
      </c>
      <c r="G10" s="94">
        <v>4.4489999999999998</v>
      </c>
      <c r="H10" s="95">
        <f t="shared" ref="H10" si="2">(G10-F10)*1000</f>
        <v>1786</v>
      </c>
      <c r="I10" s="164">
        <v>0.5</v>
      </c>
      <c r="J10" s="96">
        <f>I10*H10</f>
        <v>893</v>
      </c>
      <c r="K10" s="203" t="s">
        <v>95</v>
      </c>
    </row>
    <row r="11" spans="1:11" ht="30" customHeight="1" thickBot="1" x14ac:dyDescent="0.25">
      <c r="A11" s="51"/>
      <c r="B11" s="167" t="s">
        <v>16</v>
      </c>
      <c r="C11" s="168">
        <f>SUM(C10:C10)</f>
        <v>1786</v>
      </c>
      <c r="D11" s="169"/>
      <c r="E11" s="97">
        <f>SUM(E10:E10)</f>
        <v>893</v>
      </c>
      <c r="F11" s="170"/>
      <c r="G11" s="169"/>
      <c r="H11" s="168">
        <f>SUM(H10:H10)</f>
        <v>1786</v>
      </c>
      <c r="I11" s="171"/>
      <c r="J11" s="98">
        <f>SUM(J10:J10)</f>
        <v>893</v>
      </c>
      <c r="K11" s="204"/>
    </row>
    <row r="12" spans="1:11" ht="13.5" thickBot="1" x14ac:dyDescent="0.25">
      <c r="D12" s="186" t="s">
        <v>48</v>
      </c>
      <c r="E12" s="187"/>
      <c r="F12" s="188">
        <f>E11+J11</f>
        <v>1786</v>
      </c>
      <c r="G12" s="187"/>
    </row>
  </sheetData>
  <mergeCells count="6">
    <mergeCell ref="A7:E7"/>
    <mergeCell ref="F7:J7"/>
    <mergeCell ref="K7:K9"/>
    <mergeCell ref="D12:E12"/>
    <mergeCell ref="F12:G12"/>
    <mergeCell ref="K10:K11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21"/>
  <sheetViews>
    <sheetView zoomScaleNormal="100" workbookViewId="0"/>
  </sheetViews>
  <sheetFormatPr defaultRowHeight="12.75" x14ac:dyDescent="0.2"/>
  <cols>
    <col min="1" max="1" width="7" style="2" customWidth="1"/>
    <col min="2" max="2" width="10.28515625" style="2" customWidth="1"/>
    <col min="3" max="3" width="11.5703125" style="2" customWidth="1"/>
    <col min="4" max="4" width="9.7109375" style="2" customWidth="1"/>
    <col min="5" max="5" width="14.140625" style="2" customWidth="1"/>
    <col min="6" max="6" width="13.140625" style="2" customWidth="1"/>
    <col min="7" max="8" width="16.28515625" style="2" customWidth="1"/>
    <col min="9" max="9" width="16.7109375" style="2" customWidth="1"/>
    <col min="10" max="16384" width="9.140625" style="2"/>
  </cols>
  <sheetData>
    <row r="1" spans="1:22" x14ac:dyDescent="0.2">
      <c r="A1" s="14" t="s">
        <v>32</v>
      </c>
    </row>
    <row r="2" spans="1:22" x14ac:dyDescent="0.2">
      <c r="A2" s="207" t="s">
        <v>90</v>
      </c>
      <c r="B2" s="207"/>
      <c r="C2" s="207"/>
      <c r="D2" s="207"/>
      <c r="E2" s="36"/>
      <c r="F2" s="36"/>
      <c r="G2" s="36"/>
      <c r="H2" s="36"/>
      <c r="I2" s="5"/>
      <c r="J2" s="5"/>
    </row>
    <row r="3" spans="1:22" x14ac:dyDescent="0.2">
      <c r="A3" s="37"/>
      <c r="B3" s="37"/>
      <c r="C3" s="37"/>
      <c r="D3" s="37"/>
      <c r="E3" s="36"/>
      <c r="F3" s="36"/>
      <c r="G3" s="36"/>
      <c r="H3" s="36"/>
      <c r="I3" s="5"/>
      <c r="J3" s="5"/>
    </row>
    <row r="4" spans="1:22" x14ac:dyDescent="0.2">
      <c r="E4" s="8"/>
      <c r="F4" s="31"/>
      <c r="G4" s="31"/>
      <c r="H4" s="31"/>
      <c r="I4" s="8"/>
      <c r="J4" s="8"/>
    </row>
    <row r="5" spans="1:22" ht="18" x14ac:dyDescent="0.25">
      <c r="A5" s="14" t="s">
        <v>68</v>
      </c>
      <c r="B5" s="6"/>
      <c r="C5" s="3"/>
      <c r="D5" s="3"/>
      <c r="E5" s="38"/>
      <c r="F5" s="38"/>
      <c r="G5" s="38"/>
      <c r="H5" s="38"/>
      <c r="I5" s="5"/>
      <c r="J5" s="5"/>
    </row>
    <row r="6" spans="1:22" x14ac:dyDescent="0.2">
      <c r="A6" s="3"/>
      <c r="B6" s="3"/>
      <c r="C6" s="3"/>
      <c r="D6" s="3"/>
      <c r="E6" s="210" t="s">
        <v>105</v>
      </c>
      <c r="F6" s="211"/>
      <c r="G6" s="211"/>
      <c r="H6" s="212"/>
      <c r="I6" s="5"/>
      <c r="J6" s="5"/>
    </row>
    <row r="7" spans="1:22" s="31" customFormat="1" x14ac:dyDescent="0.2">
      <c r="A7" s="206" t="s">
        <v>60</v>
      </c>
      <c r="B7" s="209" t="s">
        <v>17</v>
      </c>
      <c r="C7" s="209"/>
      <c r="D7" s="99" t="s">
        <v>18</v>
      </c>
      <c r="E7" s="56">
        <v>30603</v>
      </c>
      <c r="F7" s="56">
        <v>40509</v>
      </c>
      <c r="G7" s="56" t="s">
        <v>94</v>
      </c>
      <c r="H7" s="56">
        <v>44001</v>
      </c>
      <c r="I7" s="205" t="s">
        <v>8</v>
      </c>
    </row>
    <row r="8" spans="1:22" s="31" customFormat="1" ht="89.25" x14ac:dyDescent="0.2">
      <c r="A8" s="208"/>
      <c r="B8" s="131" t="s">
        <v>1</v>
      </c>
      <c r="C8" s="131" t="s">
        <v>2</v>
      </c>
      <c r="D8" s="153" t="s">
        <v>5</v>
      </c>
      <c r="E8" s="172" t="s">
        <v>71</v>
      </c>
      <c r="F8" s="172" t="s">
        <v>72</v>
      </c>
      <c r="G8" s="172" t="s">
        <v>93</v>
      </c>
      <c r="H8" s="172" t="s">
        <v>69</v>
      </c>
      <c r="I8" s="206"/>
      <c r="N8" s="2"/>
      <c r="O8" s="2"/>
      <c r="P8" s="2"/>
      <c r="Q8" s="2"/>
      <c r="R8" s="2"/>
      <c r="S8" s="2"/>
      <c r="T8" s="2"/>
      <c r="U8" s="2"/>
      <c r="V8" s="2"/>
    </row>
    <row r="9" spans="1:22" s="31" customFormat="1" ht="15" thickBot="1" x14ac:dyDescent="0.25">
      <c r="A9" s="130"/>
      <c r="B9" s="130"/>
      <c r="C9" s="130"/>
      <c r="D9" s="100"/>
      <c r="E9" s="173" t="s">
        <v>74</v>
      </c>
      <c r="F9" s="173" t="s">
        <v>73</v>
      </c>
      <c r="G9" s="173" t="s">
        <v>74</v>
      </c>
      <c r="H9" s="173" t="s">
        <v>74</v>
      </c>
      <c r="I9" s="130"/>
      <c r="N9" s="2"/>
      <c r="O9" s="2"/>
      <c r="P9" s="2"/>
      <c r="Q9" s="2"/>
      <c r="R9" s="2"/>
      <c r="S9" s="2"/>
      <c r="T9" s="2"/>
      <c r="U9" s="2"/>
      <c r="V9" s="2"/>
    </row>
    <row r="10" spans="1:22" s="31" customFormat="1" ht="13.5" thickTop="1" x14ac:dyDescent="0.2">
      <c r="A10" s="159">
        <v>1</v>
      </c>
      <c r="B10" s="160">
        <v>2.6629999999999998</v>
      </c>
      <c r="C10" s="101">
        <v>4.4489999999999998</v>
      </c>
      <c r="D10" s="102">
        <f>(C10-B10)*1000</f>
        <v>1786</v>
      </c>
      <c r="E10" s="174">
        <v>10990</v>
      </c>
      <c r="F10" s="155">
        <v>600</v>
      </c>
      <c r="G10" s="155">
        <v>10633</v>
      </c>
      <c r="H10" s="155">
        <v>10633</v>
      </c>
      <c r="I10" s="156" t="s">
        <v>35</v>
      </c>
      <c r="J10" s="8"/>
    </row>
    <row r="11" spans="1:22" x14ac:dyDescent="0.2">
      <c r="C11" s="103"/>
      <c r="D11" s="103"/>
      <c r="E11" s="103"/>
      <c r="F11" s="12"/>
      <c r="G11" s="104"/>
      <c r="H11" s="104"/>
    </row>
    <row r="12" spans="1:22" x14ac:dyDescent="0.2">
      <c r="C12" s="12"/>
      <c r="D12" s="12"/>
      <c r="E12" s="12"/>
      <c r="F12" s="12"/>
      <c r="G12" s="39"/>
      <c r="H12" s="39"/>
      <c r="N12" s="31"/>
      <c r="O12" s="31"/>
      <c r="P12" s="31"/>
      <c r="Q12" s="31"/>
      <c r="R12" s="31"/>
      <c r="S12" s="31"/>
      <c r="T12" s="31"/>
      <c r="U12" s="31"/>
      <c r="V12" s="31"/>
    </row>
    <row r="16" spans="1:22" ht="25.5" x14ac:dyDescent="0.2">
      <c r="A16" s="133" t="s">
        <v>62</v>
      </c>
      <c r="B16" s="133" t="s">
        <v>63</v>
      </c>
      <c r="C16" s="133" t="s">
        <v>64</v>
      </c>
      <c r="D16" s="139" t="s">
        <v>66</v>
      </c>
      <c r="E16" s="133" t="s">
        <v>67</v>
      </c>
      <c r="F16" s="154" t="s">
        <v>70</v>
      </c>
      <c r="G16" s="133" t="s">
        <v>65</v>
      </c>
      <c r="H16" s="151"/>
    </row>
    <row r="17" spans="1:8" x14ac:dyDescent="0.2">
      <c r="A17" s="134">
        <v>2.6629999999999998</v>
      </c>
      <c r="B17" s="134">
        <v>2.8450000000000002</v>
      </c>
      <c r="C17" s="135">
        <f>(B17-A17)*1000</f>
        <v>182.0000000000004</v>
      </c>
      <c r="D17" s="136">
        <v>5.5</v>
      </c>
      <c r="E17" s="132">
        <v>5.7</v>
      </c>
      <c r="F17" s="140">
        <f>C17*D17</f>
        <v>1001.0000000000022</v>
      </c>
      <c r="G17" s="142">
        <f>E17*C17</f>
        <v>1037.4000000000024</v>
      </c>
      <c r="H17" s="152"/>
    </row>
    <row r="18" spans="1:8" x14ac:dyDescent="0.2">
      <c r="A18" s="134">
        <f>B17</f>
        <v>2.8450000000000002</v>
      </c>
      <c r="B18" s="134">
        <v>3.3</v>
      </c>
      <c r="C18" s="135">
        <f t="shared" ref="C18:C20" si="0">(B18-A18)*1000</f>
        <v>454.9999999999996</v>
      </c>
      <c r="D18" s="136">
        <v>6.4</v>
      </c>
      <c r="E18" s="132">
        <v>6.6</v>
      </c>
      <c r="F18" s="140">
        <f t="shared" ref="F18:F20" si="1">C18*D18</f>
        <v>2911.9999999999977</v>
      </c>
      <c r="G18" s="142">
        <f t="shared" ref="G18:G20" si="2">E18*C18</f>
        <v>3002.9999999999973</v>
      </c>
      <c r="H18" s="152"/>
    </row>
    <row r="19" spans="1:8" x14ac:dyDescent="0.2">
      <c r="A19" s="134">
        <f t="shared" ref="A19:A20" si="3">B18</f>
        <v>3.3</v>
      </c>
      <c r="B19" s="134">
        <v>4.2</v>
      </c>
      <c r="C19" s="135">
        <f t="shared" si="0"/>
        <v>900.00000000000034</v>
      </c>
      <c r="D19" s="136">
        <v>6</v>
      </c>
      <c r="E19" s="132">
        <v>6.2</v>
      </c>
      <c r="F19" s="140">
        <f t="shared" si="1"/>
        <v>5400.0000000000018</v>
      </c>
      <c r="G19" s="142">
        <f t="shared" si="2"/>
        <v>5580.0000000000027</v>
      </c>
      <c r="H19" s="152"/>
    </row>
    <row r="20" spans="1:8" x14ac:dyDescent="0.2">
      <c r="A20" s="134">
        <f t="shared" si="3"/>
        <v>4.2</v>
      </c>
      <c r="B20" s="134">
        <v>4.4489999999999998</v>
      </c>
      <c r="C20" s="135">
        <f t="shared" si="0"/>
        <v>248.99999999999966</v>
      </c>
      <c r="D20" s="136">
        <v>5.3</v>
      </c>
      <c r="E20" s="132">
        <v>5.5</v>
      </c>
      <c r="F20" s="140">
        <f t="shared" si="1"/>
        <v>1319.6999999999982</v>
      </c>
      <c r="G20" s="142">
        <f t="shared" si="2"/>
        <v>1369.4999999999982</v>
      </c>
      <c r="H20" s="152"/>
    </row>
    <row r="21" spans="1:8" x14ac:dyDescent="0.2">
      <c r="A21"/>
      <c r="B21"/>
      <c r="C21" s="138">
        <f>SUM(C17:C20)</f>
        <v>1786</v>
      </c>
      <c r="D21"/>
      <c r="E21" s="137"/>
      <c r="F21" s="141">
        <f>SUM(F17:F20)</f>
        <v>10632.7</v>
      </c>
      <c r="G21" s="141">
        <f>SUM(G17:G20)</f>
        <v>10989.9</v>
      </c>
      <c r="H21" s="141"/>
    </row>
  </sheetData>
  <mergeCells count="5">
    <mergeCell ref="I7:I8"/>
    <mergeCell ref="A2:D2"/>
    <mergeCell ref="A7:A8"/>
    <mergeCell ref="B7:C7"/>
    <mergeCell ref="E6:H6"/>
  </mergeCells>
  <phoneticPr fontId="13" type="noConversion"/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9"/>
  <sheetViews>
    <sheetView topLeftCell="A4" workbookViewId="0">
      <selection activeCell="A4" sqref="A4"/>
    </sheetView>
  </sheetViews>
  <sheetFormatPr defaultRowHeight="12.75" x14ac:dyDescent="0.2"/>
  <cols>
    <col min="1" max="1" width="9.140625" style="2"/>
    <col min="2" max="2" width="9.140625" style="11"/>
    <col min="3" max="3" width="10.28515625" style="11" customWidth="1"/>
    <col min="4" max="4" width="15.42578125" style="11" customWidth="1"/>
    <col min="5" max="8" width="15.85546875" style="2" customWidth="1"/>
    <col min="9" max="9" width="48.5703125" style="2" customWidth="1"/>
    <col min="10" max="16384" width="9.140625" style="2"/>
  </cols>
  <sheetData>
    <row r="1" spans="1:10" ht="12" customHeight="1" x14ac:dyDescent="0.25">
      <c r="A1" s="3" t="s">
        <v>49</v>
      </c>
      <c r="B1" s="9"/>
      <c r="C1" s="10"/>
      <c r="D1" s="10"/>
      <c r="E1" s="4"/>
      <c r="F1" s="4"/>
      <c r="G1" s="4"/>
      <c r="H1" s="4"/>
      <c r="I1" s="16"/>
    </row>
    <row r="2" spans="1:10" ht="12" customHeight="1" x14ac:dyDescent="0.25">
      <c r="A2" s="3" t="s">
        <v>9</v>
      </c>
      <c r="B2" s="9"/>
      <c r="C2" s="10"/>
      <c r="D2" s="10"/>
      <c r="E2" s="4"/>
      <c r="F2" s="4"/>
      <c r="G2" s="4"/>
      <c r="H2" s="4"/>
      <c r="I2" s="16"/>
    </row>
    <row r="3" spans="1:10" ht="12" customHeight="1" x14ac:dyDescent="0.25">
      <c r="A3" s="3"/>
      <c r="B3" s="9"/>
      <c r="C3" s="10"/>
      <c r="D3" s="10"/>
      <c r="E3" s="4"/>
      <c r="F3" s="4"/>
      <c r="G3" s="4"/>
      <c r="H3" s="4"/>
      <c r="I3" s="16"/>
    </row>
    <row r="4" spans="1:10" ht="12" customHeight="1" x14ac:dyDescent="0.2"/>
    <row r="5" spans="1:10" ht="18" x14ac:dyDescent="0.25">
      <c r="A5" s="14" t="s">
        <v>68</v>
      </c>
      <c r="B5" s="9"/>
      <c r="C5" s="10"/>
      <c r="D5" s="10"/>
      <c r="E5" s="4"/>
      <c r="F5" s="4"/>
      <c r="G5" s="4"/>
      <c r="H5" s="4"/>
      <c r="I5" s="16"/>
    </row>
    <row r="6" spans="1:10" ht="14.25" customHeight="1" x14ac:dyDescent="0.25">
      <c r="A6" s="3"/>
      <c r="B6" s="9"/>
      <c r="C6" s="10"/>
      <c r="D6" s="10"/>
      <c r="E6" s="4"/>
      <c r="F6" s="4"/>
      <c r="G6" s="4"/>
      <c r="H6" s="4"/>
      <c r="I6" s="16"/>
    </row>
    <row r="7" spans="1:10" ht="89.25" x14ac:dyDescent="0.2">
      <c r="A7" s="213" t="s">
        <v>25</v>
      </c>
      <c r="B7" s="214" t="s">
        <v>46</v>
      </c>
      <c r="C7" s="214" t="s">
        <v>47</v>
      </c>
      <c r="D7" s="157" t="s">
        <v>79</v>
      </c>
      <c r="E7" s="158" t="s">
        <v>98</v>
      </c>
      <c r="F7" s="172" t="s">
        <v>93</v>
      </c>
      <c r="G7" s="158" t="s">
        <v>101</v>
      </c>
      <c r="H7" s="158" t="s">
        <v>100</v>
      </c>
      <c r="I7" s="218" t="s">
        <v>8</v>
      </c>
    </row>
    <row r="8" spans="1:10" ht="14.25" x14ac:dyDescent="0.2">
      <c r="A8" s="214"/>
      <c r="B8" s="216"/>
      <c r="C8" s="216"/>
      <c r="D8" s="146" t="s">
        <v>78</v>
      </c>
      <c r="E8" s="54" t="s">
        <v>75</v>
      </c>
      <c r="F8" s="158" t="s">
        <v>75</v>
      </c>
      <c r="G8" s="54" t="s">
        <v>74</v>
      </c>
      <c r="H8" s="148" t="s">
        <v>74</v>
      </c>
      <c r="I8" s="219"/>
    </row>
    <row r="9" spans="1:10" ht="13.5" thickBot="1" x14ac:dyDescent="0.25">
      <c r="A9" s="215"/>
      <c r="B9" s="217"/>
      <c r="C9" s="217"/>
      <c r="D9" s="147">
        <v>30103</v>
      </c>
      <c r="E9" s="105">
        <v>40511</v>
      </c>
      <c r="F9" s="105" t="s">
        <v>94</v>
      </c>
      <c r="G9" s="105" t="s">
        <v>96</v>
      </c>
      <c r="H9" s="105" t="s">
        <v>97</v>
      </c>
      <c r="I9" s="220"/>
    </row>
    <row r="10" spans="1:10" ht="13.5" thickTop="1" x14ac:dyDescent="0.2">
      <c r="A10" s="40"/>
      <c r="B10" s="41">
        <v>2.6779999999999999</v>
      </c>
      <c r="C10" s="161" t="s">
        <v>76</v>
      </c>
      <c r="D10" s="162">
        <v>15</v>
      </c>
      <c r="E10" s="106">
        <v>160</v>
      </c>
      <c r="F10" s="106">
        <v>150</v>
      </c>
      <c r="G10" s="106">
        <v>160</v>
      </c>
      <c r="H10" s="106"/>
      <c r="I10" s="42" t="s">
        <v>106</v>
      </c>
    </row>
    <row r="11" spans="1:10" x14ac:dyDescent="0.2">
      <c r="A11" s="43"/>
      <c r="B11" s="44">
        <v>2.8</v>
      </c>
      <c r="C11" s="41" t="s">
        <v>77</v>
      </c>
      <c r="D11" s="163">
        <v>6</v>
      </c>
      <c r="E11" s="106">
        <v>60</v>
      </c>
      <c r="F11" s="106"/>
      <c r="G11" s="106"/>
      <c r="H11" s="106">
        <v>60</v>
      </c>
      <c r="I11" s="42"/>
      <c r="J11" s="8"/>
    </row>
    <row r="12" spans="1:10" x14ac:dyDescent="0.2">
      <c r="A12" s="43"/>
      <c r="B12" s="44">
        <v>2.8660000000000001</v>
      </c>
      <c r="C12" s="41" t="s">
        <v>77</v>
      </c>
      <c r="D12" s="163">
        <v>5</v>
      </c>
      <c r="E12" s="106">
        <v>30</v>
      </c>
      <c r="F12" s="106"/>
      <c r="G12" s="106"/>
      <c r="H12" s="106"/>
      <c r="I12" s="42"/>
    </row>
    <row r="13" spans="1:10" x14ac:dyDescent="0.2">
      <c r="A13" s="43"/>
      <c r="B13" s="41">
        <v>2.93</v>
      </c>
      <c r="C13" s="41" t="s">
        <v>76</v>
      </c>
      <c r="D13" s="163">
        <v>5</v>
      </c>
      <c r="E13" s="106">
        <v>30</v>
      </c>
      <c r="F13" s="106"/>
      <c r="G13" s="106"/>
      <c r="H13" s="106"/>
      <c r="I13" s="42"/>
    </row>
    <row r="14" spans="1:10" x14ac:dyDescent="0.2">
      <c r="A14" s="43"/>
      <c r="B14" s="41">
        <v>3.1960000000000002</v>
      </c>
      <c r="C14" s="41" t="s">
        <v>76</v>
      </c>
      <c r="D14" s="163">
        <v>5</v>
      </c>
      <c r="E14" s="106">
        <v>30</v>
      </c>
      <c r="F14" s="106"/>
      <c r="G14" s="106"/>
      <c r="H14" s="106"/>
      <c r="I14" s="42"/>
    </row>
    <row r="15" spans="1:10" x14ac:dyDescent="0.2">
      <c r="A15" s="43"/>
      <c r="B15" s="44">
        <v>3.198</v>
      </c>
      <c r="C15" s="41" t="s">
        <v>77</v>
      </c>
      <c r="D15" s="163">
        <v>5</v>
      </c>
      <c r="E15" s="106">
        <v>30</v>
      </c>
      <c r="F15" s="106"/>
      <c r="G15" s="106"/>
      <c r="H15" s="106"/>
      <c r="I15" s="42"/>
    </row>
    <row r="16" spans="1:10" x14ac:dyDescent="0.2">
      <c r="A16" s="45"/>
      <c r="B16" s="41">
        <v>3.2269999999999999</v>
      </c>
      <c r="C16" s="41" t="s">
        <v>77</v>
      </c>
      <c r="D16" s="163"/>
      <c r="E16" s="106">
        <v>15</v>
      </c>
      <c r="F16" s="106"/>
      <c r="G16" s="106"/>
      <c r="H16" s="106">
        <v>65</v>
      </c>
      <c r="I16" s="42"/>
    </row>
    <row r="17" spans="1:9" x14ac:dyDescent="0.2">
      <c r="A17" s="45"/>
      <c r="B17" s="41">
        <v>3.6560000000000001</v>
      </c>
      <c r="C17" s="41" t="s">
        <v>76</v>
      </c>
      <c r="D17" s="163">
        <v>5</v>
      </c>
      <c r="E17" s="106">
        <v>30</v>
      </c>
      <c r="F17" s="106"/>
      <c r="G17" s="106"/>
      <c r="H17" s="106">
        <v>30</v>
      </c>
      <c r="I17" s="42"/>
    </row>
    <row r="18" spans="1:9" x14ac:dyDescent="0.2">
      <c r="A18" s="43"/>
      <c r="B18" s="44">
        <v>3.67</v>
      </c>
      <c r="C18" s="41" t="s">
        <v>76</v>
      </c>
      <c r="D18" s="163">
        <v>5</v>
      </c>
      <c r="E18" s="106">
        <v>30</v>
      </c>
      <c r="F18" s="106"/>
      <c r="G18" s="106"/>
      <c r="H18" s="106">
        <v>30</v>
      </c>
      <c r="I18" s="42"/>
    </row>
    <row r="19" spans="1:9" x14ac:dyDescent="0.2">
      <c r="A19" s="43"/>
      <c r="B19" s="44">
        <v>3.7789999999999999</v>
      </c>
      <c r="C19" s="41" t="s">
        <v>76</v>
      </c>
      <c r="D19" s="163">
        <v>5</v>
      </c>
      <c r="E19" s="106">
        <v>30</v>
      </c>
      <c r="F19" s="106"/>
      <c r="G19" s="106"/>
      <c r="H19" s="106">
        <v>30</v>
      </c>
      <c r="I19" s="42"/>
    </row>
    <row r="20" spans="1:9" x14ac:dyDescent="0.2">
      <c r="A20" s="43"/>
      <c r="B20" s="44">
        <v>3.8</v>
      </c>
      <c r="C20" s="41" t="s">
        <v>76</v>
      </c>
      <c r="D20" s="163">
        <v>5</v>
      </c>
      <c r="E20" s="106">
        <v>30</v>
      </c>
      <c r="F20" s="106"/>
      <c r="G20" s="106"/>
      <c r="H20" s="106">
        <v>30</v>
      </c>
      <c r="I20" s="42"/>
    </row>
    <row r="21" spans="1:9" x14ac:dyDescent="0.2">
      <c r="A21" s="43"/>
      <c r="B21" s="44">
        <v>3.8929999999999998</v>
      </c>
      <c r="C21" s="41" t="s">
        <v>76</v>
      </c>
      <c r="D21" s="163">
        <v>5</v>
      </c>
      <c r="E21" s="106">
        <v>30</v>
      </c>
      <c r="F21" s="106"/>
      <c r="G21" s="106"/>
      <c r="H21" s="106">
        <v>30</v>
      </c>
      <c r="I21" s="42"/>
    </row>
    <row r="22" spans="1:9" x14ac:dyDescent="0.2">
      <c r="A22" s="43"/>
      <c r="B22" s="44">
        <v>3.9729999999999999</v>
      </c>
      <c r="C22" s="41" t="s">
        <v>76</v>
      </c>
      <c r="D22" s="163">
        <v>5</v>
      </c>
      <c r="E22" s="106">
        <v>30</v>
      </c>
      <c r="F22" s="106"/>
      <c r="G22" s="106"/>
      <c r="H22" s="106">
        <v>30</v>
      </c>
      <c r="I22" s="42"/>
    </row>
    <row r="23" spans="1:9" x14ac:dyDescent="0.2">
      <c r="A23" s="43"/>
      <c r="B23" s="44">
        <v>4.0439999999999996</v>
      </c>
      <c r="C23" s="41" t="s">
        <v>76</v>
      </c>
      <c r="D23" s="163">
        <v>5</v>
      </c>
      <c r="E23" s="106">
        <v>30</v>
      </c>
      <c r="F23" s="106"/>
      <c r="G23" s="106"/>
      <c r="H23" s="106">
        <v>30</v>
      </c>
      <c r="I23" s="42"/>
    </row>
    <row r="24" spans="1:9" x14ac:dyDescent="0.2">
      <c r="A24" s="43"/>
      <c r="B24" s="44">
        <v>4.16</v>
      </c>
      <c r="C24" s="41" t="s">
        <v>76</v>
      </c>
      <c r="D24" s="163">
        <v>5</v>
      </c>
      <c r="E24" s="106">
        <v>30</v>
      </c>
      <c r="F24" s="106"/>
      <c r="G24" s="106"/>
      <c r="H24" s="106">
        <v>30</v>
      </c>
      <c r="I24" s="42" t="s">
        <v>99</v>
      </c>
    </row>
    <row r="25" spans="1:9" x14ac:dyDescent="0.2">
      <c r="A25" s="43"/>
      <c r="B25" s="44">
        <v>4.22</v>
      </c>
      <c r="C25" s="41" t="s">
        <v>77</v>
      </c>
      <c r="D25" s="163">
        <v>5</v>
      </c>
      <c r="E25" s="106">
        <v>30</v>
      </c>
      <c r="F25" s="106"/>
      <c r="G25" s="106"/>
      <c r="H25" s="106"/>
      <c r="I25" s="42"/>
    </row>
    <row r="26" spans="1:9" x14ac:dyDescent="0.2">
      <c r="A26" s="43"/>
      <c r="B26" s="44">
        <v>4.2880000000000003</v>
      </c>
      <c r="C26" s="41" t="s">
        <v>76</v>
      </c>
      <c r="D26" s="163">
        <v>5</v>
      </c>
      <c r="E26" s="106">
        <v>30</v>
      </c>
      <c r="F26" s="106"/>
      <c r="G26" s="106"/>
      <c r="H26" s="106"/>
      <c r="I26" s="42"/>
    </row>
    <row r="27" spans="1:9" x14ac:dyDescent="0.2">
      <c r="A27" s="43"/>
      <c r="B27" s="44">
        <v>4.3230000000000004</v>
      </c>
      <c r="C27" s="41" t="s">
        <v>77</v>
      </c>
      <c r="D27" s="163">
        <v>5</v>
      </c>
      <c r="E27" s="106">
        <v>30</v>
      </c>
      <c r="F27" s="106"/>
      <c r="G27" s="106"/>
      <c r="H27" s="106">
        <v>30</v>
      </c>
      <c r="I27" s="42"/>
    </row>
    <row r="28" spans="1:9" ht="13.5" thickBot="1" x14ac:dyDescent="0.25">
      <c r="A28" s="43"/>
      <c r="B28" s="44">
        <v>4.3659999999999997</v>
      </c>
      <c r="C28" s="41" t="s">
        <v>77</v>
      </c>
      <c r="D28" s="163"/>
      <c r="E28" s="106">
        <v>10</v>
      </c>
      <c r="F28" s="106"/>
      <c r="G28" s="106"/>
      <c r="H28" s="106">
        <v>40</v>
      </c>
      <c r="I28" s="42" t="s">
        <v>92</v>
      </c>
    </row>
    <row r="29" spans="1:9" ht="13.5" thickBot="1" x14ac:dyDescent="0.25">
      <c r="A29" s="46"/>
      <c r="B29" s="47"/>
      <c r="C29" s="48" t="s">
        <v>31</v>
      </c>
      <c r="D29" s="107">
        <f>SUM(D10:D28)</f>
        <v>96</v>
      </c>
      <c r="E29" s="107">
        <f>SUM(E10:E28)</f>
        <v>695</v>
      </c>
      <c r="F29" s="107">
        <f>SUM(F10:F28)</f>
        <v>150</v>
      </c>
      <c r="G29" s="107">
        <f>SUM(G10:G28)</f>
        <v>160</v>
      </c>
      <c r="H29" s="107">
        <f>SUM(H10:H28)</f>
        <v>435</v>
      </c>
      <c r="I29" s="55"/>
    </row>
  </sheetData>
  <mergeCells count="4">
    <mergeCell ref="A7:A9"/>
    <mergeCell ref="B7:B9"/>
    <mergeCell ref="C7:C9"/>
    <mergeCell ref="I7:I9"/>
  </mergeCells>
  <phoneticPr fontId="0" type="noConversion"/>
  <pageMargins left="0.39370078740157483" right="0.39370078740157483" top="0.86614173228346458" bottom="0.35433070866141736" header="0.27559055118110237" footer="0.35433070866141736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3"/>
  <sheetViews>
    <sheetView zoomScaleNormal="100" workbookViewId="0"/>
  </sheetViews>
  <sheetFormatPr defaultRowHeight="12.75" x14ac:dyDescent="0.2"/>
  <cols>
    <col min="1" max="1" width="3.7109375" style="2" customWidth="1"/>
    <col min="2" max="3" width="9.85546875" style="2" customWidth="1"/>
    <col min="4" max="4" width="8.140625" style="2" customWidth="1"/>
    <col min="5" max="5" width="7.42578125" style="2" customWidth="1"/>
    <col min="6" max="6" width="9.7109375" style="2" customWidth="1"/>
    <col min="7" max="7" width="12.85546875" style="2" customWidth="1"/>
    <col min="8" max="10" width="11" style="2" customWidth="1"/>
    <col min="11" max="11" width="11.42578125" style="2" customWidth="1"/>
    <col min="12" max="12" width="12.42578125" style="2" customWidth="1"/>
    <col min="13" max="13" width="33.28515625" style="2" customWidth="1"/>
    <col min="14" max="14" width="23.28515625" style="2" customWidth="1"/>
    <col min="15" max="16384" width="9.140625" style="2"/>
  </cols>
  <sheetData>
    <row r="1" spans="1:17" ht="12" customHeight="1" x14ac:dyDescent="0.2">
      <c r="A1" s="3" t="s">
        <v>104</v>
      </c>
      <c r="B1" s="3"/>
      <c r="C1" s="3"/>
      <c r="D1" s="3"/>
      <c r="E1" s="110"/>
      <c r="F1" s="111"/>
      <c r="G1" s="111"/>
      <c r="H1" s="110"/>
      <c r="I1" s="110"/>
      <c r="J1" s="110"/>
      <c r="K1" s="110"/>
      <c r="L1" s="110"/>
      <c r="M1" s="1"/>
    </row>
    <row r="2" spans="1:17" ht="12" customHeight="1" x14ac:dyDescent="0.2">
      <c r="A2" s="3" t="s">
        <v>51</v>
      </c>
      <c r="B2" s="38"/>
      <c r="C2" s="38"/>
      <c r="D2" s="38"/>
      <c r="E2" s="110"/>
      <c r="F2" s="111"/>
      <c r="G2" s="111"/>
      <c r="H2" s="110"/>
      <c r="I2" s="110"/>
      <c r="J2" s="110"/>
      <c r="K2" s="110"/>
      <c r="L2" s="110"/>
      <c r="M2" s="1"/>
    </row>
    <row r="3" spans="1:17" ht="12" customHeight="1" x14ac:dyDescent="0.2">
      <c r="A3" s="3"/>
      <c r="B3" s="38"/>
      <c r="C3" s="38"/>
      <c r="D3" s="38"/>
      <c r="E3" s="110"/>
      <c r="F3" s="111"/>
      <c r="G3" s="111"/>
      <c r="H3" s="110"/>
      <c r="I3" s="110"/>
      <c r="J3" s="110"/>
      <c r="K3" s="110"/>
      <c r="L3" s="110"/>
      <c r="M3" s="1"/>
    </row>
    <row r="4" spans="1:17" ht="12" customHeight="1" x14ac:dyDescent="0.2">
      <c r="A4" s="31"/>
      <c r="B4" s="31"/>
      <c r="C4" s="31"/>
      <c r="D4" s="31"/>
      <c r="E4" s="31"/>
      <c r="F4" s="49"/>
      <c r="G4" s="49"/>
      <c r="H4" s="31"/>
      <c r="I4" s="31"/>
      <c r="J4" s="31"/>
      <c r="K4" s="31"/>
      <c r="L4" s="31"/>
      <c r="M4" s="31"/>
    </row>
    <row r="5" spans="1:17" ht="12" customHeight="1" x14ac:dyDescent="0.2">
      <c r="A5" s="14" t="s">
        <v>68</v>
      </c>
      <c r="B5" s="38"/>
      <c r="C5" s="38"/>
      <c r="D5" s="3"/>
      <c r="E5" s="110"/>
      <c r="F5" s="111"/>
      <c r="G5" s="111"/>
      <c r="H5" s="110"/>
      <c r="I5" s="110"/>
      <c r="J5" s="110"/>
      <c r="K5" s="110"/>
      <c r="L5" s="110"/>
      <c r="M5" s="1"/>
    </row>
    <row r="6" spans="1:17" ht="12" customHeight="1" thickBot="1" x14ac:dyDescent="0.25">
      <c r="A6" s="3"/>
      <c r="B6" s="38"/>
      <c r="C6" s="38"/>
      <c r="D6" s="3"/>
      <c r="E6" s="110"/>
      <c r="F6" s="111"/>
      <c r="G6" s="111"/>
      <c r="H6" s="110"/>
      <c r="I6" s="110"/>
      <c r="J6" s="110"/>
      <c r="K6" s="110"/>
      <c r="L6" s="110"/>
      <c r="M6" s="1"/>
      <c r="Q6" s="2" t="s">
        <v>61</v>
      </c>
    </row>
    <row r="7" spans="1:17" ht="12" customHeight="1" x14ac:dyDescent="0.2">
      <c r="A7" s="223" t="s">
        <v>19</v>
      </c>
      <c r="B7" s="221" t="s">
        <v>30</v>
      </c>
      <c r="C7" s="221" t="s">
        <v>52</v>
      </c>
      <c r="D7" s="233" t="s">
        <v>20</v>
      </c>
      <c r="E7" s="231"/>
      <c r="F7" s="231"/>
      <c r="G7" s="232"/>
      <c r="H7" s="231" t="s">
        <v>57</v>
      </c>
      <c r="I7" s="231"/>
      <c r="J7" s="231"/>
      <c r="K7" s="232"/>
      <c r="L7" s="221" t="s">
        <v>43</v>
      </c>
      <c r="M7" s="228" t="s">
        <v>8</v>
      </c>
    </row>
    <row r="8" spans="1:17" ht="48" customHeight="1" x14ac:dyDescent="0.2">
      <c r="A8" s="224"/>
      <c r="B8" s="226"/>
      <c r="C8" s="226"/>
      <c r="D8" s="112"/>
      <c r="E8" s="113"/>
      <c r="F8" s="113"/>
      <c r="G8" s="109" t="s">
        <v>42</v>
      </c>
      <c r="H8" s="114" t="s">
        <v>55</v>
      </c>
      <c r="I8" s="149" t="s">
        <v>58</v>
      </c>
      <c r="J8" s="149" t="s">
        <v>82</v>
      </c>
      <c r="K8" s="114" t="s">
        <v>83</v>
      </c>
      <c r="L8" s="222"/>
      <c r="M8" s="229"/>
    </row>
    <row r="9" spans="1:17" x14ac:dyDescent="0.2">
      <c r="A9" s="224"/>
      <c r="B9" s="226"/>
      <c r="C9" s="226"/>
      <c r="D9" s="219" t="s">
        <v>41</v>
      </c>
      <c r="E9" s="219" t="s">
        <v>28</v>
      </c>
      <c r="F9" s="219" t="s">
        <v>29</v>
      </c>
      <c r="G9" s="115">
        <v>30301</v>
      </c>
      <c r="H9" s="116">
        <v>50501</v>
      </c>
      <c r="I9" s="116" t="s">
        <v>80</v>
      </c>
      <c r="J9" s="116" t="s">
        <v>81</v>
      </c>
      <c r="K9" s="115" t="s">
        <v>84</v>
      </c>
      <c r="L9" s="115">
        <v>70501</v>
      </c>
      <c r="M9" s="229"/>
    </row>
    <row r="10" spans="1:17" ht="13.5" thickBot="1" x14ac:dyDescent="0.25">
      <c r="A10" s="225"/>
      <c r="B10" s="227"/>
      <c r="C10" s="227"/>
      <c r="D10" s="227"/>
      <c r="E10" s="227"/>
      <c r="F10" s="227"/>
      <c r="G10" s="117" t="s">
        <v>5</v>
      </c>
      <c r="H10" s="118" t="s">
        <v>26</v>
      </c>
      <c r="I10" s="150" t="s">
        <v>5</v>
      </c>
      <c r="J10" s="150" t="s">
        <v>5</v>
      </c>
      <c r="K10" s="118" t="s">
        <v>5</v>
      </c>
      <c r="L10" s="118" t="s">
        <v>26</v>
      </c>
      <c r="M10" s="230"/>
    </row>
    <row r="11" spans="1:17" ht="25.5" x14ac:dyDescent="0.2">
      <c r="A11" s="56">
        <v>1</v>
      </c>
      <c r="B11" s="114">
        <v>2.8530000000000002</v>
      </c>
      <c r="C11" s="114" t="s">
        <v>53</v>
      </c>
      <c r="D11" s="114">
        <v>0.75</v>
      </c>
      <c r="E11" s="114">
        <v>12.3</v>
      </c>
      <c r="F11" s="114" t="s">
        <v>85</v>
      </c>
      <c r="G11" s="114" t="s">
        <v>39</v>
      </c>
      <c r="H11" s="119" t="s">
        <v>39</v>
      </c>
      <c r="I11" s="119" t="s">
        <v>39</v>
      </c>
      <c r="J11" s="119">
        <v>12</v>
      </c>
      <c r="K11" s="114" t="s">
        <v>39</v>
      </c>
      <c r="L11" s="114">
        <v>2</v>
      </c>
      <c r="M11" s="114" t="s">
        <v>89</v>
      </c>
    </row>
    <row r="12" spans="1:17" ht="25.5" x14ac:dyDescent="0.2">
      <c r="A12" s="120">
        <v>2</v>
      </c>
      <c r="B12" s="108">
        <v>3.1960000000000002</v>
      </c>
      <c r="C12" s="108" t="s">
        <v>86</v>
      </c>
      <c r="D12" s="234" t="s">
        <v>88</v>
      </c>
      <c r="E12" s="235"/>
      <c r="F12" s="149" t="s">
        <v>85</v>
      </c>
      <c r="G12" s="108" t="s">
        <v>39</v>
      </c>
      <c r="H12" s="121" t="s">
        <v>39</v>
      </c>
      <c r="I12" s="121">
        <v>8</v>
      </c>
      <c r="J12" s="121" t="s">
        <v>39</v>
      </c>
      <c r="K12" s="108" t="s">
        <v>39</v>
      </c>
      <c r="L12" s="56" t="s">
        <v>39</v>
      </c>
      <c r="M12" s="148" t="s">
        <v>54</v>
      </c>
      <c r="N12" s="53"/>
    </row>
    <row r="13" spans="1:17" ht="25.5" x14ac:dyDescent="0.2">
      <c r="A13" s="120">
        <v>3</v>
      </c>
      <c r="B13" s="108">
        <v>3.2269999999999999</v>
      </c>
      <c r="C13" s="108" t="s">
        <v>86</v>
      </c>
      <c r="D13" s="234" t="s">
        <v>88</v>
      </c>
      <c r="E13" s="235"/>
      <c r="F13" s="149" t="s">
        <v>85</v>
      </c>
      <c r="G13" s="123" t="s">
        <v>39</v>
      </c>
      <c r="H13" s="124" t="s">
        <v>39</v>
      </c>
      <c r="I13" s="124">
        <v>12</v>
      </c>
      <c r="J13" s="124" t="s">
        <v>39</v>
      </c>
      <c r="K13" s="123" t="s">
        <v>39</v>
      </c>
      <c r="L13" s="120" t="s">
        <v>39</v>
      </c>
      <c r="M13" s="148" t="s">
        <v>54</v>
      </c>
    </row>
    <row r="14" spans="1:17" ht="25.5" x14ac:dyDescent="0.2">
      <c r="A14" s="120">
        <v>4</v>
      </c>
      <c r="B14" s="108">
        <v>3.6619999999999999</v>
      </c>
      <c r="C14" s="108" t="s">
        <v>53</v>
      </c>
      <c r="D14" s="108">
        <v>0.75</v>
      </c>
      <c r="E14" s="122">
        <v>9</v>
      </c>
      <c r="F14" s="149" t="s">
        <v>85</v>
      </c>
      <c r="G14" s="123" t="s">
        <v>39</v>
      </c>
      <c r="H14" s="124" t="s">
        <v>39</v>
      </c>
      <c r="I14" s="124" t="s">
        <v>39</v>
      </c>
      <c r="J14" s="124" t="s">
        <v>39</v>
      </c>
      <c r="K14" s="123">
        <v>12</v>
      </c>
      <c r="L14" s="120">
        <v>2</v>
      </c>
      <c r="M14" s="149" t="s">
        <v>89</v>
      </c>
    </row>
    <row r="15" spans="1:17" ht="25.5" x14ac:dyDescent="0.2">
      <c r="A15" s="120">
        <v>5</v>
      </c>
      <c r="B15" s="108">
        <v>3.67</v>
      </c>
      <c r="C15" s="108" t="s">
        <v>87</v>
      </c>
      <c r="D15" s="234" t="s">
        <v>39</v>
      </c>
      <c r="E15" s="235"/>
      <c r="F15" s="149" t="s">
        <v>39</v>
      </c>
      <c r="G15" s="123" t="s">
        <v>39</v>
      </c>
      <c r="H15" s="124" t="s">
        <v>39</v>
      </c>
      <c r="I15" s="124">
        <v>8</v>
      </c>
      <c r="J15" s="124" t="s">
        <v>39</v>
      </c>
      <c r="K15" s="123" t="s">
        <v>39</v>
      </c>
      <c r="L15" s="120" t="s">
        <v>39</v>
      </c>
      <c r="M15" s="148" t="s">
        <v>103</v>
      </c>
    </row>
    <row r="16" spans="1:17" ht="25.5" x14ac:dyDescent="0.2">
      <c r="A16" s="120">
        <v>6</v>
      </c>
      <c r="B16" s="108">
        <v>4.22</v>
      </c>
      <c r="C16" s="108" t="s">
        <v>86</v>
      </c>
      <c r="D16" s="234" t="s">
        <v>88</v>
      </c>
      <c r="E16" s="235"/>
      <c r="F16" s="149" t="s">
        <v>85</v>
      </c>
      <c r="G16" s="123" t="s">
        <v>39</v>
      </c>
      <c r="H16" s="124" t="s">
        <v>39</v>
      </c>
      <c r="I16" s="124">
        <v>8</v>
      </c>
      <c r="J16" s="124" t="s">
        <v>39</v>
      </c>
      <c r="K16" s="123" t="s">
        <v>39</v>
      </c>
      <c r="L16" s="120" t="s">
        <v>39</v>
      </c>
      <c r="M16" s="148" t="s">
        <v>54</v>
      </c>
    </row>
    <row r="17" spans="1:14" ht="38.25" x14ac:dyDescent="0.2">
      <c r="A17" s="120">
        <v>7</v>
      </c>
      <c r="B17" s="145">
        <v>4.2519999999999998</v>
      </c>
      <c r="C17" s="145" t="s">
        <v>53</v>
      </c>
      <c r="D17" s="145">
        <v>0.4</v>
      </c>
      <c r="E17" s="122">
        <v>10</v>
      </c>
      <c r="F17" s="145" t="s">
        <v>38</v>
      </c>
      <c r="G17" s="123">
        <v>10</v>
      </c>
      <c r="H17" s="124">
        <v>2</v>
      </c>
      <c r="I17" s="124" t="s">
        <v>39</v>
      </c>
      <c r="J17" s="124" t="s">
        <v>39</v>
      </c>
      <c r="K17" s="123" t="s">
        <v>39</v>
      </c>
      <c r="L17" s="120">
        <v>2</v>
      </c>
      <c r="M17" s="120" t="s">
        <v>56</v>
      </c>
    </row>
    <row r="18" spans="1:14" ht="25.5" x14ac:dyDescent="0.2">
      <c r="A18" s="120">
        <v>8</v>
      </c>
      <c r="B18" s="108">
        <v>4.3230000000000004</v>
      </c>
      <c r="C18" s="108" t="s">
        <v>86</v>
      </c>
      <c r="D18" s="234" t="s">
        <v>88</v>
      </c>
      <c r="E18" s="235"/>
      <c r="F18" s="108" t="s">
        <v>85</v>
      </c>
      <c r="G18" s="123" t="s">
        <v>39</v>
      </c>
      <c r="H18" s="124" t="s">
        <v>39</v>
      </c>
      <c r="I18" s="124">
        <v>8</v>
      </c>
      <c r="J18" s="124" t="s">
        <v>39</v>
      </c>
      <c r="K18" s="123" t="s">
        <v>39</v>
      </c>
      <c r="L18" s="120" t="s">
        <v>39</v>
      </c>
      <c r="M18" s="148" t="s">
        <v>54</v>
      </c>
    </row>
    <row r="19" spans="1:14" ht="39" thickBot="1" x14ac:dyDescent="0.25">
      <c r="A19" s="120">
        <v>9</v>
      </c>
      <c r="B19" s="108">
        <v>4.3760000000000003</v>
      </c>
      <c r="C19" s="108" t="s">
        <v>53</v>
      </c>
      <c r="D19" s="108">
        <v>0.4</v>
      </c>
      <c r="E19" s="122">
        <v>10</v>
      </c>
      <c r="F19" s="108" t="s">
        <v>38</v>
      </c>
      <c r="G19" s="123">
        <v>10</v>
      </c>
      <c r="H19" s="124">
        <v>2</v>
      </c>
      <c r="I19" s="124" t="s">
        <v>39</v>
      </c>
      <c r="J19" s="124" t="s">
        <v>39</v>
      </c>
      <c r="K19" s="123" t="s">
        <v>39</v>
      </c>
      <c r="L19" s="120">
        <v>2</v>
      </c>
      <c r="M19" s="120" t="s">
        <v>56</v>
      </c>
      <c r="N19" s="13"/>
    </row>
    <row r="20" spans="1:14" ht="13.5" thickBot="1" x14ac:dyDescent="0.25">
      <c r="A20" s="109"/>
      <c r="B20" s="125"/>
      <c r="C20" s="125"/>
      <c r="D20" s="108"/>
      <c r="E20" s="126"/>
      <c r="F20" s="127" t="s">
        <v>31</v>
      </c>
      <c r="G20" s="128">
        <f>SUM(G11:G19)</f>
        <v>20</v>
      </c>
      <c r="H20" s="128">
        <f>SUM(H11:H19)</f>
        <v>4</v>
      </c>
      <c r="I20" s="128">
        <f t="shared" ref="I20:L20" si="0">SUM(I11:I19)</f>
        <v>44</v>
      </c>
      <c r="J20" s="128">
        <f t="shared" si="0"/>
        <v>12</v>
      </c>
      <c r="K20" s="128">
        <f t="shared" si="0"/>
        <v>12</v>
      </c>
      <c r="L20" s="128">
        <f t="shared" si="0"/>
        <v>8</v>
      </c>
      <c r="M20" s="129"/>
    </row>
    <row r="21" spans="1:14" ht="12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4" ht="12" customHeight="1" x14ac:dyDescent="0.2">
      <c r="A22" s="4"/>
      <c r="B22" s="1"/>
      <c r="C22" s="1"/>
      <c r="D22" s="1"/>
      <c r="E22" s="4"/>
      <c r="F22" s="17"/>
      <c r="G22" s="17"/>
      <c r="H22" s="4"/>
      <c r="I22" s="4"/>
      <c r="J22" s="4"/>
      <c r="K22" s="4"/>
      <c r="L22" s="4"/>
      <c r="M22" s="4"/>
    </row>
    <row r="23" spans="1:14" ht="12" customHeight="1" x14ac:dyDescent="0.2">
      <c r="A23" s="4"/>
      <c r="B23" s="1"/>
      <c r="C23" s="1"/>
      <c r="D23" s="1"/>
      <c r="E23" s="4"/>
      <c r="F23" s="49"/>
      <c r="G23" s="49"/>
      <c r="H23" s="4"/>
      <c r="I23" s="4"/>
      <c r="J23" s="4"/>
      <c r="K23" s="4"/>
      <c r="L23" s="4"/>
      <c r="M23" s="4"/>
    </row>
  </sheetData>
  <mergeCells count="15">
    <mergeCell ref="D12:E12"/>
    <mergeCell ref="D13:E13"/>
    <mergeCell ref="D15:E15"/>
    <mergeCell ref="D16:E16"/>
    <mergeCell ref="D18:E18"/>
    <mergeCell ref="L7:L8"/>
    <mergeCell ref="A7:A10"/>
    <mergeCell ref="B7:B10"/>
    <mergeCell ref="M7:M10"/>
    <mergeCell ref="H7:K7"/>
    <mergeCell ref="C7:C10"/>
    <mergeCell ref="D7:G7"/>
    <mergeCell ref="D9:D10"/>
    <mergeCell ref="E9:E10"/>
    <mergeCell ref="F9:F10"/>
  </mergeCells>
  <phoneticPr fontId="13" type="noConversion"/>
  <pageMargins left="0.70866141732283472" right="0.59055118110236227" top="0.74803149606299213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7</vt:i4>
      </vt:variant>
    </vt:vector>
  </HeadingPairs>
  <TitlesOfParts>
    <vt:vector size="7" baseType="lpstr">
      <vt:lpstr>Puud ja võsa</vt:lpstr>
      <vt:lpstr>Kraavide puhastamine</vt:lpstr>
      <vt:lpstr>Kraavid</vt:lpstr>
      <vt:lpstr>Sobimatu pinnase eemaldamine</vt:lpstr>
      <vt:lpstr>Kate</vt:lpstr>
      <vt:lpstr>Mahasõidud</vt:lpstr>
      <vt:lpstr>Truubid, tähispostid</vt:lpstr>
    </vt:vector>
  </TitlesOfParts>
  <Company>Pärnu  Teedevalitsus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kasutaja</dc:creator>
  <cp:lastModifiedBy>Urmas Robam</cp:lastModifiedBy>
  <cp:lastPrinted>2024-06-28T06:24:47Z</cp:lastPrinted>
  <dcterms:created xsi:type="dcterms:W3CDTF">2008-10-06T08:32:10Z</dcterms:created>
  <dcterms:modified xsi:type="dcterms:W3CDTF">2025-12-02T11:49:13Z</dcterms:modified>
</cp:coreProperties>
</file>